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codeName="ThisWorkbook"/>
  <mc:AlternateContent xmlns:mc="http://schemas.openxmlformats.org/markup-compatibility/2006">
    <mc:Choice Requires="x15">
      <x15ac:absPath xmlns:x15ac="http://schemas.microsoft.com/office/spreadsheetml/2010/11/ac" url="https://officeforstudents.sharepoint.com/sites/Team-Annualfinancialreturn2020AFR20/Shared Documents/Guidance/Final version for website/AFR/"/>
    </mc:Choice>
  </mc:AlternateContent>
  <xr:revisionPtr revIDLastSave="107" documentId="13_ncr:1_{E8F3748F-CD73-48CE-A997-B5145749197D}" xr6:coauthVersionLast="45" xr6:coauthVersionMax="45" xr10:uidLastSave="{03C3392C-DBD2-4F33-9B22-6243E1B3ED48}"/>
  <bookViews>
    <workbookView xWindow="-120" yWindow="-120" windowWidth="29040" windowHeight="15840" xr2:uid="{28F76D16-3AF7-49FF-AD85-D37368579BC4}"/>
  </bookViews>
  <sheets>
    <sheet name="Information" sheetId="49" r:id="rId1"/>
    <sheet name="1 Inc and Exp" sheetId="2" r:id="rId2"/>
    <sheet name="2 Financial position" sheetId="3" r:id="rId3"/>
    <sheet name="3 Cash flow" sheetId="4" r:id="rId4"/>
    <sheet name="4 Income" sheetId="6" r:id="rId5"/>
    <sheet name="5 Research" sheetId="5" r:id="rId6"/>
    <sheet name="6 Fees" sheetId="16" r:id="rId7"/>
    <sheet name="7 FTEs" sheetId="19" r:id="rId8"/>
    <sheet name="8 Cost centre" sheetId="9" r:id="rId9"/>
    <sheet name="9 Staff" sheetId="10" r:id="rId10"/>
    <sheet name="10 Severance" sheetId="11" r:id="rId11"/>
    <sheet name="11 Remuneration" sheetId="12" r:id="rId12"/>
    <sheet name="12 Capital" sheetId="13" r:id="rId13"/>
    <sheet name="13 Commitments" sheetId="14" r:id="rId14"/>
    <sheet name="14 Access &amp; Participation" sheetId="80" r:id="rId15"/>
  </sheets>
  <externalReferences>
    <externalReference r:id="rId16"/>
  </externalReferences>
  <definedNames>
    <definedName name="ACADEMIC_CC">#REF!</definedName>
    <definedName name="CASHY2">#REF!</definedName>
    <definedName name="DEADLINE1">#REF!</definedName>
    <definedName name="DEADLINE1_TEXT">#REF!</definedName>
    <definedName name="DEADLINE2">#REF!</definedName>
    <definedName name="DEADLINE2_TEXT">#REF!</definedName>
    <definedName name="DEADLINE3">#REF!</definedName>
    <definedName name="DEADLINE3_TEXT">#REF!</definedName>
    <definedName name="Flags_hide">#REF!</definedName>
    <definedName name="Flags_Yearend_datacols">#REF!</definedName>
    <definedName name="Flags_Yearend_rowtags">#REF!</definedName>
    <definedName name="Flags_Yearend_rowvars">#REF!</definedName>
    <definedName name="FVS_datacols1">#REF!</definedName>
    <definedName name="FVS_hidecols1">#REF!</definedName>
    <definedName name="FVS_hidecols2">#REF!</definedName>
    <definedName name="FVS_hiderows1">#REF!</definedName>
    <definedName name="FVS_hiderows2">#REF!</definedName>
    <definedName name="FVS_hiderows3">#REF!</definedName>
    <definedName name="FVS_hiderows4">#REF!</definedName>
    <definedName name="FVS_hiderows5">#REF!</definedName>
    <definedName name="FVS_hiderows6">#REF!</definedName>
    <definedName name="FVS_hiderows7">#REF!</definedName>
    <definedName name="FVS_hiderows8">#REF!</definedName>
    <definedName name="FVS_hiderows9">#REF!</definedName>
    <definedName name="FVS_rowtags1">#REF!</definedName>
    <definedName name="FVS_rowtags2">#REF!</definedName>
    <definedName name="FVS_rowtags3">#REF!</definedName>
    <definedName name="FVS_rowtags4">#REF!</definedName>
    <definedName name="FVS_rowtags5">#REF!</definedName>
    <definedName name="FVS_rowtags6">#REF!</definedName>
    <definedName name="FVS_rowtags7">#REF!</definedName>
    <definedName name="FVS_rowvars">#REF!</definedName>
    <definedName name="HIDE_YEAR1">#REF!</definedName>
    <definedName name="HIDE_YEAR2">#REF!</definedName>
    <definedName name="HIDE_YEAR3">#REF!</definedName>
    <definedName name="HIDE_YEAR4">#REF!</definedName>
    <definedName name="HIDE_YEAR5">#REF!</definedName>
    <definedName name="HIDE_YEAR6">#REF!</definedName>
    <definedName name="HIDE_YEAR7">#REF!</definedName>
    <definedName name="Income">[1]J!$J$11:$J$15</definedName>
    <definedName name="Information_datacols">Information!$I$5</definedName>
    <definedName name="Information_hidecols">Information!$I$1:$J$1</definedName>
    <definedName name="Information_hidecols1">Information!$I$1</definedName>
    <definedName name="Information_hidecols2">Information!$J$1</definedName>
    <definedName name="Information_hiderows">Information!#REF!</definedName>
    <definedName name="Information_hiderows1">Information!#REF!</definedName>
    <definedName name="_xlnm.Print_Area" localSheetId="1">'1 Inc and Exp'!$A$1:$P$54</definedName>
    <definedName name="_xlnm.Print_Area" localSheetId="10">'10 Severance'!$A$1:$F$24</definedName>
    <definedName name="_xlnm.Print_Area" localSheetId="11">'11 Remuneration'!$A$1:$O$59</definedName>
    <definedName name="_xlnm.Print_Area" localSheetId="12">'12 Capital'!$A$1:$M$22</definedName>
    <definedName name="_xlnm.Print_Area" localSheetId="13">'13 Commitments'!$A$1:$U$61</definedName>
    <definedName name="_xlnm.Print_Area" localSheetId="14">'14 Access &amp; Participation'!$A$1:$P$15</definedName>
    <definedName name="_xlnm.Print_Area" localSheetId="2">'2 Financial position'!$A$1:$P$77</definedName>
    <definedName name="_xlnm.Print_Area" localSheetId="3">'3 Cash flow'!$A$1:$P$90</definedName>
    <definedName name="_xlnm.Print_Area" localSheetId="4">'4 Income'!$A$1:$P$53</definedName>
    <definedName name="_xlnm.Print_Area" localSheetId="5">'5 Research'!$A$1:$Z$70</definedName>
    <definedName name="_xlnm.Print_Area" localSheetId="6">'6 Fees'!$A$1:$S$55</definedName>
    <definedName name="_xlnm.Print_Area" localSheetId="7">'7 FTEs'!$A$1:$AD$46</definedName>
    <definedName name="_xlnm.Print_Area" localSheetId="8">'8 Cost centre'!$A$1:$J$110</definedName>
    <definedName name="_xlnm.Print_Area" localSheetId="9">'9 Staff'!$A$1:$P$173</definedName>
    <definedName name="_xlnm.Print_Area" localSheetId="0">Information!$A$1:$L$13</definedName>
    <definedName name="_xlnm.Print_Titles" localSheetId="1">'1 Inc and Exp'!$1:$8</definedName>
    <definedName name="_xlnm.Print_Titles" localSheetId="2">'2 Financial position'!$1:$8</definedName>
    <definedName name="_xlnm.Print_Titles" localSheetId="3">'3 Cash flow'!$1:$8</definedName>
    <definedName name="_xlnm.Print_Titles" localSheetId="4">'4 Income'!$1:$8</definedName>
    <definedName name="_xlnm.Print_Titles" localSheetId="5">'5 Research'!$A:$B,'5 Research'!$1:$8</definedName>
    <definedName name="_xlnm.Print_Titles" localSheetId="6">'6 Fees'!$1:$10</definedName>
    <definedName name="_xlnm.Print_Titles" localSheetId="8">'8 Cost centre'!$1:$7</definedName>
    <definedName name="_xlnm.Print_Titles" localSheetId="9">'9 Staff'!$1:$8</definedName>
    <definedName name="PROVIDER">#REF!</definedName>
    <definedName name="PROVUKPRN">#REF!</definedName>
    <definedName name="REGCAT">#REF!</definedName>
    <definedName name="REGISTRATION_YEAR">#REF!</definedName>
    <definedName name="RESEARCHY1">#REF!</definedName>
    <definedName name="RESEARCHY1_IN">#REF!</definedName>
    <definedName name="RESEARCHY2">#REF!</definedName>
    <definedName name="RESEARCHY2_IN">#REF!</definedName>
    <definedName name="T1_datacols_b1">'1 Inc and Exp'!#REF!</definedName>
    <definedName name="T1_datacols_b2">'1 Inc and Exp'!#REF!</definedName>
    <definedName name="T1_datacols1">'1 Inc and Exp'!#REF!</definedName>
    <definedName name="T1_datacols2">'1 Inc and Exp'!#REF!</definedName>
    <definedName name="T1_dropdown">#REF!</definedName>
    <definedName name="T1_hidecols_A">'1 Inc and Exp'!#REF!</definedName>
    <definedName name="T1_hidecols_B">'1 Inc and Exp'!#REF!</definedName>
    <definedName name="T1_hidecols_C">'1 Inc and Exp'!#REF!</definedName>
    <definedName name="T1_hidecols_Var1">'1 Inc and Exp'!#REF!</definedName>
    <definedName name="T1_hidecols_Var2">'1 Inc and Exp'!#REF!</definedName>
    <definedName name="T1_hidecols_Var3">'1 Inc and Exp'!#REF!</definedName>
    <definedName name="T1_hidecols_Var4">'1 Inc and Exp'!#REF!</definedName>
    <definedName name="T1_hidecols_Var5">'1 Inc and Exp'!#REF!</definedName>
    <definedName name="T1_hidecols_Var6">'1 Inc and Exp'!#REF!</definedName>
    <definedName name="T1_hidecols_Y1">'1 Inc and Exp'!#REF!</definedName>
    <definedName name="T1_hidecols_Y2">'1 Inc and Exp'!#REF!</definedName>
    <definedName name="T1_hidecols_Y3">'1 Inc and Exp'!#REF!</definedName>
    <definedName name="T1_hidecols_Y4">'1 Inc and Exp'!#REF!</definedName>
    <definedName name="T1_hidecols_Y5">'1 Inc and Exp'!#REF!</definedName>
    <definedName name="T1_hidecols_Y6">'1 Inc and Exp'!#REF!</definedName>
    <definedName name="T1_hidecols_Y7">'1 Inc and Exp'!#REF!</definedName>
    <definedName name="T1_hidecols1">'1 Inc and Exp'!#REF!</definedName>
    <definedName name="T1_hidecols2">'1 Inc and Exp'!#REF!</definedName>
    <definedName name="T1_hidecols3">'1 Inc and Exp'!#REF!</definedName>
    <definedName name="T1_hidecols4">'1 Inc and Exp'!#REF!</definedName>
    <definedName name="T1_hidecols5">'1 Inc and Exp'!#REF!</definedName>
    <definedName name="T1_hiderows_A">'1 Inc and Exp'!#REF!</definedName>
    <definedName name="T1_hiderows_B">'1 Inc and Exp'!#REF!</definedName>
    <definedName name="T1_hiderows1">'1 Inc and Exp'!#REF!</definedName>
    <definedName name="T1_hiderows2">'1 Inc and Exp'!#REF!</definedName>
    <definedName name="T1_hiderows3">'1 Inc and Exp'!#REF!</definedName>
    <definedName name="T1_rowtags_b1">'1 Inc and Exp'!#REF!</definedName>
    <definedName name="T1_rowtags1">'1 Inc and Exp'!#REF!</definedName>
    <definedName name="T1_rowtags10">'1 Inc and Exp'!#REF!</definedName>
    <definedName name="T1_rowtags11">'1 Inc and Exp'!#REF!</definedName>
    <definedName name="T1_rowtags2">'1 Inc and Exp'!#REF!</definedName>
    <definedName name="T1_rowtags3">'1 Inc and Exp'!#REF!</definedName>
    <definedName name="T1_rowtags4">'1 Inc and Exp'!#REF!</definedName>
    <definedName name="T1_rowtags5">'1 Inc and Exp'!#REF!</definedName>
    <definedName name="T1_rowtags6">'1 Inc and Exp'!#REF!</definedName>
    <definedName name="T1_rowtags7">'1 Inc and Exp'!#REF!</definedName>
    <definedName name="T1_rowtags8">'1 Inc and Exp'!#REF!</definedName>
    <definedName name="T1_rowtags9">'1 Inc and Exp'!#REF!</definedName>
    <definedName name="T1_rowvars">'1 Inc and Exp'!#REF!</definedName>
    <definedName name="T10_datacols_a1">'10 Severance'!#REF!</definedName>
    <definedName name="T10_datacols_a2">'10 Severance'!#REF!</definedName>
    <definedName name="T10_datacols_b1">'10 Severance'!#REF!</definedName>
    <definedName name="T10_datacols_b2">'10 Severance'!#REF!</definedName>
    <definedName name="T10_datacols_c1">'10 Severance'!#REF!</definedName>
    <definedName name="T10_datacols_c2">'10 Severance'!#REF!</definedName>
    <definedName name="T10_hide">'10 Severance'!#REF!</definedName>
    <definedName name="T10_hidecols_A">'10 Severance'!#REF!</definedName>
    <definedName name="T10_hidecols_B">'10 Severance'!#REF!</definedName>
    <definedName name="T10_hidecols_C">'10 Severance'!#REF!</definedName>
    <definedName name="T10_hidecols_Y1">'10 Severance'!#REF!</definedName>
    <definedName name="T10_hidecols_Y2">'10 Severance'!#REF!</definedName>
    <definedName name="T10_hidecols1">'10 Severance'!#REF!</definedName>
    <definedName name="T10_hidecols2">'10 Severance'!#REF!</definedName>
    <definedName name="T10_hiderows">'10 Severance'!#REF!</definedName>
    <definedName name="T10_hiderows1">'10 Severance'!#REF!</definedName>
    <definedName name="T10_rowtags_a1">'10 Severance'!#REF!</definedName>
    <definedName name="T10_rowtags_a2">'10 Severance'!#REF!</definedName>
    <definedName name="T10_rowtags_a3">'10 Severance'!#REF!</definedName>
    <definedName name="T10_rowtags_a4">'10 Severance'!#REF!</definedName>
    <definedName name="T10_rowtags_b">'10 Severance'!#REF!</definedName>
    <definedName name="T10_rowtags_c">'10 Severance'!#REF!</definedName>
    <definedName name="T10_rowvars">'10 Severance'!#REF!</definedName>
    <definedName name="T10pre_datacols">'10 Severance'!#REF!</definedName>
    <definedName name="T11_datacols_a1">'11 Remuneration'!#REF!</definedName>
    <definedName name="T11_datacols_a2">'11 Remuneration'!#REF!</definedName>
    <definedName name="T11_datacols_b1">'11 Remuneration'!#REF!</definedName>
    <definedName name="T11_datacols_b2">'11 Remuneration'!#REF!</definedName>
    <definedName name="T11_datacols_b3">'11 Remuneration'!#REF!</definedName>
    <definedName name="T11_datacols_b4">'11 Remuneration'!#REF!</definedName>
    <definedName name="T11_datacols_b5">'11 Remuneration'!#REF!</definedName>
    <definedName name="T11_datacols_c1">'11 Remuneration'!#REF!</definedName>
    <definedName name="T11_datacols_c2">'11 Remuneration'!#REF!</definedName>
    <definedName name="T11_datacols_c3">'11 Remuneration'!#REF!</definedName>
    <definedName name="T11_datacols_c4">'11 Remuneration'!#REF!</definedName>
    <definedName name="T11_datacols_c5">'11 Remuneration'!#REF!</definedName>
    <definedName name="T11_datacols_d1">'11 Remuneration'!#REF!</definedName>
    <definedName name="T11_datacols_d2">'11 Remuneration'!#REF!</definedName>
    <definedName name="T11_datacols_e1">'11 Remuneration'!#REF!</definedName>
    <definedName name="T11_datacols_e2">'11 Remuneration'!#REF!</definedName>
    <definedName name="T11_datacols_f1">'11 Remuneration'!#REF!</definedName>
    <definedName name="T11_datacols_f2">'11 Remuneration'!#REF!</definedName>
    <definedName name="T11_hide">'11 Remuneration'!#REF!</definedName>
    <definedName name="T11_hidecols_A">'11 Remuneration'!#REF!</definedName>
    <definedName name="T11_hidecols_B">'11 Remuneration'!#REF!</definedName>
    <definedName name="T11_hidecols_HOP1YEAR1">'11 Remuneration'!#REF!</definedName>
    <definedName name="T11_hidecols_HOP1YEAR2">'11 Remuneration'!#REF!</definedName>
    <definedName name="T11_hidecols_HOP2YEAR1">'11 Remuneration'!#REF!</definedName>
    <definedName name="T11_hidecols_HOP2YEAR2">'11 Remuneration'!#REF!</definedName>
    <definedName name="T11_hidecols_HOP3YEAR1">'11 Remuneration'!#REF!</definedName>
    <definedName name="T11_hidecols_HOP3YEAR2">'11 Remuneration'!#REF!</definedName>
    <definedName name="T11_hidecols_HOP4YEAR1">'11 Remuneration'!#REF!</definedName>
    <definedName name="T11_hidecols_HOP4YEAR2">'11 Remuneration'!#REF!</definedName>
    <definedName name="T11_hidecols_TOTYEAR1">'11 Remuneration'!#REF!</definedName>
    <definedName name="T11_hidecols_TOTYEAR2">'11 Remuneration'!#REF!</definedName>
    <definedName name="T11_hidecols1">'11 Remuneration'!#REF!</definedName>
    <definedName name="T11_hidecols2">'11 Remuneration'!#REF!</definedName>
    <definedName name="T11_hiderows">'11 Remuneration'!#REF!</definedName>
    <definedName name="T11_hiderows1">'11 Remuneration'!#REF!</definedName>
    <definedName name="T11_rowtags_a1">'11 Remuneration'!#REF!</definedName>
    <definedName name="T11_rowtags_a2">'11 Remuneration'!#REF!</definedName>
    <definedName name="T11_rowtags_a3">'11 Remuneration'!#REF!</definedName>
    <definedName name="T11_rowtags_a4">'11 Remuneration'!#REF!</definedName>
    <definedName name="T11_rowtags_a5">'11 Remuneration'!#REF!</definedName>
    <definedName name="T11_rowtags_a6">'11 Remuneration'!#REF!</definedName>
    <definedName name="T11_rowtags_a7">'11 Remuneration'!#REF!</definedName>
    <definedName name="T11_rowtags_b">'11 Remuneration'!#REF!</definedName>
    <definedName name="T11_rowtags_c">'11 Remuneration'!#REF!</definedName>
    <definedName name="T11_rowtags_d1">'11 Remuneration'!#REF!</definedName>
    <definedName name="T11_rowtags_d2">'11 Remuneration'!#REF!</definedName>
    <definedName name="T11_rowtags_d3">'11 Remuneration'!#REF!</definedName>
    <definedName name="T11_rowtags_e">'11 Remuneration'!#REF!</definedName>
    <definedName name="T11_rowtags_f">'11 Remuneration'!#REF!</definedName>
    <definedName name="T11_rowvars">'11 Remuneration'!#REF!</definedName>
    <definedName name="T11pre_datacols">'11 Remuneration'!#REF!</definedName>
    <definedName name="T11pre_datacols1">'11 Remuneration'!#REF!</definedName>
    <definedName name="T11pre_datacols2">'11 Remuneration'!#REF!</definedName>
    <definedName name="T11pre_datacols3">'11 Remuneration'!#REF!</definedName>
    <definedName name="T11pre_datacols4">'11 Remuneration'!#REF!</definedName>
    <definedName name="T12_datacols1">'12 Capital'!#REF!</definedName>
    <definedName name="T12_datacols2">'12 Capital'!#REF!</definedName>
    <definedName name="T12_hide">'12 Capital'!#REF!</definedName>
    <definedName name="T12_hidecols">'12 Capital'!#REF!</definedName>
    <definedName name="T12_hidecols1">'12 Capital'!#REF!</definedName>
    <definedName name="T12_hidecols2">'12 Capital'!#REF!</definedName>
    <definedName name="T12_hiderows">'12 Capital'!#REF!</definedName>
    <definedName name="T12_rowtags1">'12 Capital'!#REF!</definedName>
    <definedName name="T12_rowtags2">'12 Capital'!#REF!</definedName>
    <definedName name="T12_rowtags3">'12 Capital'!#REF!</definedName>
    <definedName name="T12_rowtags4">'12 Capital'!#REF!</definedName>
    <definedName name="T12_rowvars">'12 Capital'!#REF!</definedName>
    <definedName name="T13_datacols1">'13 Commitments'!#REF!</definedName>
    <definedName name="T13_datacols2">'13 Commitments'!#REF!</definedName>
    <definedName name="T13_datacols3">'13 Commitments'!#REF!</definedName>
    <definedName name="T13_hidecols">'13 Commitments'!#REF!</definedName>
    <definedName name="T13_hidecols1">'13 Commitments'!#REF!</definedName>
    <definedName name="T13_hidecols2">'13 Commitments'!#REF!</definedName>
    <definedName name="T13_hiderows">'13 Commitments'!#REF!</definedName>
    <definedName name="T13_hiderows1">'13 Commitments'!#REF!</definedName>
    <definedName name="T13_rowtags">'13 Commitments'!#REF!</definedName>
    <definedName name="T13_rowvars">'13 Commitments'!#REF!</definedName>
    <definedName name="T13pre_datacols">'13 Commitments'!#REF!</definedName>
    <definedName name="T14_datacols1">'14 Access &amp; Participation'!#REF!</definedName>
    <definedName name="T14_datacols2">'14 Access &amp; Participation'!#REF!</definedName>
    <definedName name="T14_hidecols_A">'14 Access &amp; Participation'!#REF!</definedName>
    <definedName name="T14_hidecols_B">'14 Access &amp; Participation'!#REF!</definedName>
    <definedName name="T14_hidecols_C">'14 Access &amp; Participation'!#REF!</definedName>
    <definedName name="T14_hidecols_Var1">'14 Access &amp; Participation'!#REF!</definedName>
    <definedName name="T14_hidecols_Var2">'14 Access &amp; Participation'!#REF!</definedName>
    <definedName name="T14_hidecols_Var3">'14 Access &amp; Participation'!#REF!</definedName>
    <definedName name="T14_hidecols_Var4">'14 Access &amp; Participation'!#REF!</definedName>
    <definedName name="T14_hidecols_Var5">'14 Access &amp; Participation'!#REF!</definedName>
    <definedName name="T14_hidecols_Var6">'14 Access &amp; Participation'!#REF!</definedName>
    <definedName name="T14_hidecols_Y1">'14 Access &amp; Participation'!#REF!</definedName>
    <definedName name="T14_hidecols_Y2">'14 Access &amp; Participation'!#REF!</definedName>
    <definedName name="T14_hidecols_Y3">'14 Access &amp; Participation'!#REF!</definedName>
    <definedName name="T14_hidecols_Y4">'14 Access &amp; Participation'!#REF!</definedName>
    <definedName name="T14_hidecols_Y5">'14 Access &amp; Participation'!#REF!</definedName>
    <definedName name="T14_hidecols_Y6">'14 Access &amp; Participation'!#REF!</definedName>
    <definedName name="T14_hidecols_Y7">'14 Access &amp; Participation'!#REF!</definedName>
    <definedName name="T14_hidecols1">'14 Access &amp; Participation'!#REF!</definedName>
    <definedName name="T14_hidecols2">'14 Access &amp; Participation'!#REF!</definedName>
    <definedName name="T14_hidecols3">'14 Access &amp; Participation'!#REF!</definedName>
    <definedName name="T14_hiderows">'14 Access &amp; Participation'!#REF!</definedName>
    <definedName name="T14_hiderows_1">'14 Access &amp; Participation'!#REF!</definedName>
    <definedName name="T14_rowtags1">'14 Access &amp; Participation'!#REF!</definedName>
    <definedName name="T14_rowvars">'14 Access &amp; Participation'!#REF!</definedName>
    <definedName name="T14pre_datacols1">'14 Access &amp; Participation'!#REF!</definedName>
    <definedName name="T14pre_datacols2">'14 Access &amp; Participation'!#REF!</definedName>
    <definedName name="T1pre_datacols">'1 Inc and Exp'!#REF!</definedName>
    <definedName name="T2_datacols1">'2 Financial position'!#REF!</definedName>
    <definedName name="T2_datacols2">'2 Financial position'!#REF!</definedName>
    <definedName name="T2_hidecols_A">'2 Financial position'!#REF!</definedName>
    <definedName name="T2_hidecols_B">'2 Financial position'!#REF!</definedName>
    <definedName name="T2_hidecols_C">'2 Financial position'!#REF!</definedName>
    <definedName name="T2_hidecols_Var1">'2 Financial position'!#REF!</definedName>
    <definedName name="T2_hidecols_Var2">'2 Financial position'!#REF!</definedName>
    <definedName name="T2_hidecols_Var3">'2 Financial position'!#REF!</definedName>
    <definedName name="T2_hidecols_Var4">'2 Financial position'!#REF!</definedName>
    <definedName name="T2_hidecols_Var5">'2 Financial position'!#REF!</definedName>
    <definedName name="T2_hidecols_Var6">'2 Financial position'!#REF!</definedName>
    <definedName name="T2_hidecols_Y1">'2 Financial position'!#REF!</definedName>
    <definedName name="T2_hidecols_Y2">'2 Financial position'!#REF!</definedName>
    <definedName name="T2_hidecols_Y3">'2 Financial position'!#REF!</definedName>
    <definedName name="T2_hidecols_Y4">'2 Financial position'!#REF!</definedName>
    <definedName name="T2_hidecols_Y5">'2 Financial position'!#REF!</definedName>
    <definedName name="T2_hidecols_Y6">'2 Financial position'!#REF!</definedName>
    <definedName name="T2_hidecols_Y7">'2 Financial position'!#REF!</definedName>
    <definedName name="T2_hidecols1">'2 Financial position'!#REF!</definedName>
    <definedName name="T2_hidecols2">'2 Financial position'!#REF!</definedName>
    <definedName name="T2_hiderows">'2 Financial position'!#REF!</definedName>
    <definedName name="T2_hiderows1">'2 Financial position'!#REF!</definedName>
    <definedName name="T2_rowtags1">'2 Financial position'!#REF!</definedName>
    <definedName name="T2_rowtags10">'2 Financial position'!#REF!</definedName>
    <definedName name="T2_rowtags11">'2 Financial position'!#REF!</definedName>
    <definedName name="T2_rowtags12">'2 Financial position'!#REF!</definedName>
    <definedName name="T2_rowtags13">'2 Financial position'!#REF!</definedName>
    <definedName name="T2_rowtags14">'2 Financial position'!#REF!</definedName>
    <definedName name="T2_rowtags2">'2 Financial position'!#REF!</definedName>
    <definedName name="T2_rowtags3">'2 Financial position'!#REF!</definedName>
    <definedName name="T2_rowtags4">'2 Financial position'!#REF!</definedName>
    <definedName name="T2_rowtags5">'2 Financial position'!#REF!</definedName>
    <definedName name="T2_rowtags6">'2 Financial position'!#REF!</definedName>
    <definedName name="T2_rowtags7">'2 Financial position'!#REF!</definedName>
    <definedName name="T2_rowtags8">'2 Financial position'!#REF!</definedName>
    <definedName name="T2_rowtags9">'2 Financial position'!#REF!</definedName>
    <definedName name="T2_rowvars">'2 Financial position'!#REF!</definedName>
    <definedName name="T2pre_datacols">'2 Financial position'!#REF!</definedName>
    <definedName name="T3_datacols_a1">'3 Cash flow'!#REF!</definedName>
    <definedName name="T3_datacols_a2">'3 Cash flow'!#REF!</definedName>
    <definedName name="T3_datacols_b1">'3 Cash flow'!#REF!</definedName>
    <definedName name="T3_datacols_b2">'3 Cash flow'!#REF!</definedName>
    <definedName name="T3_datacols_c1">'3 Cash flow'!#REF!</definedName>
    <definedName name="T3_datacols_c2">'3 Cash flow'!#REF!</definedName>
    <definedName name="T3_datacols_c3">'3 Cash flow'!#REF!</definedName>
    <definedName name="T3_datacols_c4">'3 Cash flow'!#REF!</definedName>
    <definedName name="T3_hidecols_A">'3 Cash flow'!#REF!</definedName>
    <definedName name="T3_hidecols_B">'3 Cash flow'!#REF!</definedName>
    <definedName name="T3_hidecols_C">'3 Cash flow'!#REF!</definedName>
    <definedName name="T3_hidecols_Var1">'3 Cash flow'!#REF!</definedName>
    <definedName name="T3_hidecols_Var2">'3 Cash flow'!#REF!</definedName>
    <definedName name="T3_hidecols_Var3">'3 Cash flow'!#REF!</definedName>
    <definedName name="T3_hidecols_Var4">'3 Cash flow'!#REF!</definedName>
    <definedName name="T3_hidecols_Var5">'3 Cash flow'!#REF!</definedName>
    <definedName name="T3_hidecols_Var6">'3 Cash flow'!#REF!</definedName>
    <definedName name="T3_hidecols_Y1">'3 Cash flow'!#REF!</definedName>
    <definedName name="T3_hidecols_Y2">'3 Cash flow'!#REF!</definedName>
    <definedName name="T3_hidecols_Y3">'3 Cash flow'!#REF!</definedName>
    <definedName name="T3_hidecols_Y4">'3 Cash flow'!#REF!</definedName>
    <definedName name="T3_hidecols_Y5">'3 Cash flow'!#REF!</definedName>
    <definedName name="T3_hidecols_Y6">'3 Cash flow'!#REF!</definedName>
    <definedName name="T3_hidecols_Y7">'3 Cash flow'!#REF!</definedName>
    <definedName name="T3_hidecols1">'3 Cash flow'!#REF!</definedName>
    <definedName name="T3_hidecols2">'3 Cash flow'!#REF!</definedName>
    <definedName name="T3_hiderows">'3 Cash flow'!#REF!</definedName>
    <definedName name="T3_hiderows1">'3 Cash flow'!#REF!</definedName>
    <definedName name="T3_rowtags_a1">'3 Cash flow'!#REF!</definedName>
    <definedName name="T3_rowtags_a10">'3 Cash flow'!#REF!</definedName>
    <definedName name="T3_rowtags_a11">'3 Cash flow'!#REF!</definedName>
    <definedName name="T3_rowtags_a2">'3 Cash flow'!#REF!</definedName>
    <definedName name="T3_rowtags_a3">'3 Cash flow'!#REF!</definedName>
    <definedName name="T3_rowtags_a4">'3 Cash flow'!#REF!</definedName>
    <definedName name="T3_rowtags_a5">'3 Cash flow'!#REF!</definedName>
    <definedName name="T3_rowtags_a6">'3 Cash flow'!#REF!</definedName>
    <definedName name="T3_rowtags_a7">'3 Cash flow'!#REF!</definedName>
    <definedName name="T3_rowtags_a8">'3 Cash flow'!#REF!</definedName>
    <definedName name="T3_rowtags_a9">'3 Cash flow'!#REF!</definedName>
    <definedName name="T3_rowtags_b">'3 Cash flow'!#REF!</definedName>
    <definedName name="T3_rowtags_c">'3 Cash flow'!#REF!</definedName>
    <definedName name="T3_rowvars">'3 Cash flow'!#REF!</definedName>
    <definedName name="T3pre_datacols">'3 Cash flow'!#REF!</definedName>
    <definedName name="T4_datacols1">'4 Income'!#REF!</definedName>
    <definedName name="T4_datacols2">'4 Income'!#REF!</definedName>
    <definedName name="T4_hidecols_A">'4 Income'!#REF!</definedName>
    <definedName name="T4_hidecols_B">'4 Income'!#REF!</definedName>
    <definedName name="T4_hidecols_C">'4 Income'!#REF!</definedName>
    <definedName name="T4_hidecols_Var1">'4 Income'!#REF!</definedName>
    <definedName name="T4_hidecols_Var2">'4 Income'!#REF!</definedName>
    <definedName name="T4_hidecols_Var3">'4 Income'!#REF!</definedName>
    <definedName name="T4_hidecols_Var4">'4 Income'!#REF!</definedName>
    <definedName name="T4_hidecols_Var5">'4 Income'!#REF!</definedName>
    <definedName name="T4_hidecols_Var6">'4 Income'!#REF!</definedName>
    <definedName name="T4_hidecols_Y1">'4 Income'!#REF!</definedName>
    <definedName name="T4_hidecols_Y2">'4 Income'!#REF!</definedName>
    <definedName name="T4_hidecols_Y3">'4 Income'!#REF!</definedName>
    <definedName name="T4_hidecols_Y4">'4 Income'!#REF!</definedName>
    <definedName name="T4_hidecols_Y5">'4 Income'!#REF!</definedName>
    <definedName name="T4_hidecols_Y6">'4 Income'!#REF!</definedName>
    <definedName name="T4_hidecols_Y7">'4 Income'!#REF!</definedName>
    <definedName name="T4_hidecols1">'4 Income'!#REF!</definedName>
    <definedName name="T4_hidecols2">'4 Income'!#REF!</definedName>
    <definedName name="T4_hidecols3">'4 Income'!#REF!</definedName>
    <definedName name="T4_hidecols4">'4 Income'!#REF!</definedName>
    <definedName name="T4_hidecols5">'4 Income'!#REF!</definedName>
    <definedName name="T4_hiderows">'4 Income'!#REF!</definedName>
    <definedName name="T4_hiderows1">'4 Income'!#REF!</definedName>
    <definedName name="T4_hiderows2">'4 Income'!#REF!</definedName>
    <definedName name="T4_hiderows3">'4 Income'!#REF!</definedName>
    <definedName name="T4_hiderows4">'4 Income'!#REF!</definedName>
    <definedName name="T4_NI">'4 Income'!#REF!</definedName>
    <definedName name="T4_rowtags1">'4 Income'!#REF!</definedName>
    <definedName name="T4_rowtags10">'4 Income'!#REF!</definedName>
    <definedName name="T4_rowtags2">'4 Income'!#REF!</definedName>
    <definedName name="T4_rowtags3">'4 Income'!#REF!</definedName>
    <definedName name="T4_rowtags4">'4 Income'!#REF!</definedName>
    <definedName name="T4_rowtags5">'4 Income'!#REF!</definedName>
    <definedName name="T4_rowtags6">'4 Income'!#REF!</definedName>
    <definedName name="T4_rowtags7">'4 Income'!#REF!</definedName>
    <definedName name="T4_rowtags8">'4 Income'!#REF!</definedName>
    <definedName name="T4_rowtags9">'4 Income'!#REF!</definedName>
    <definedName name="T4_rowvars">'4 Income'!#REF!</definedName>
    <definedName name="T4pre_datacols">'4 Income'!#REF!</definedName>
    <definedName name="T5_datacols1">'5 Research'!#REF!</definedName>
    <definedName name="T5_datacols2">'5 Research'!#REF!</definedName>
    <definedName name="T5_hide">'5 Research'!#REF!</definedName>
    <definedName name="T5_hidecols">'5 Research'!#REF!</definedName>
    <definedName name="T5_hidecols1">'5 Research'!#REF!</definedName>
    <definedName name="T5_hidecols2">'5 Research'!#REF!</definedName>
    <definedName name="T5_hiderows">'5 Research'!#REF!</definedName>
    <definedName name="T5_rowtags1">'5 Research'!#REF!</definedName>
    <definedName name="T5_rowtags2">'5 Research'!#REF!</definedName>
    <definedName name="T5_rowtags3">'5 Research'!#REF!</definedName>
    <definedName name="T5_rowtags4">'5 Research'!#REF!</definedName>
    <definedName name="T5_rowtags5">'5 Research'!#REF!</definedName>
    <definedName name="T5_rowtags6">'5 Research'!#REF!</definedName>
    <definedName name="T5_rowvars">'5 Research'!#REF!</definedName>
    <definedName name="T6_datacols1">'6 Fees'!#REF!</definedName>
    <definedName name="T6_datacols2">'6 Fees'!#REF!</definedName>
    <definedName name="T6_hidecols_A">'6 Fees'!#REF!</definedName>
    <definedName name="T6_hidecols_B">'6 Fees'!#REF!</definedName>
    <definedName name="T6_hidecols_C">'6 Fees'!#REF!</definedName>
    <definedName name="T6_hidecols_Var1">'6 Fees'!#REF!</definedName>
    <definedName name="T6_hidecols_Var2">'6 Fees'!#REF!</definedName>
    <definedName name="T6_hidecols_Var3">'6 Fees'!#REF!</definedName>
    <definedName name="T6_hidecols_Var4">'6 Fees'!#REF!</definedName>
    <definedName name="T6_hidecols_Var5">'6 Fees'!#REF!</definedName>
    <definedName name="T6_hidecols_Var6">'6 Fees'!#REF!</definedName>
    <definedName name="T6_hidecols_Y1">'6 Fees'!#REF!</definedName>
    <definedName name="T6_hidecols_Y2_DOH">'6 Fees'!#REF!</definedName>
    <definedName name="T6_hidecols_Y2_OTH">'6 Fees'!#REF!</definedName>
    <definedName name="T6_hidecols_Y2_SLC">'6 Fees'!#REF!</definedName>
    <definedName name="T6_hidecols_Y2_TOT">'6 Fees'!#REF!</definedName>
    <definedName name="T6_hidecols_Y3">'6 Fees'!#REF!</definedName>
    <definedName name="T6_hidecols_Y4">'6 Fees'!#REF!</definedName>
    <definedName name="T6_hidecols_Y5">'6 Fees'!#REF!</definedName>
    <definedName name="T6_hidecols_Y6">'6 Fees'!#REF!</definedName>
    <definedName name="T6_hidecols_Y7">'6 Fees'!#REF!</definedName>
    <definedName name="T6_hidecols1">'6 Fees'!#REF!</definedName>
    <definedName name="T6_hidecols2">'6 Fees'!#REF!</definedName>
    <definedName name="T6_hiderows">'6 Fees'!#REF!</definedName>
    <definedName name="T6_hiderows1">'6 Fees'!#REF!</definedName>
    <definedName name="T6_rowtags1">'6 Fees'!#REF!</definedName>
    <definedName name="T6_rowtags2">'6 Fees'!#REF!</definedName>
    <definedName name="T6_rowtags3">'6 Fees'!#REF!</definedName>
    <definedName name="T6_rowtags4">'6 Fees'!#REF!</definedName>
    <definedName name="T6_rowtags5">'6 Fees'!#REF!</definedName>
    <definedName name="T6_rowtags6">'6 Fees'!#REF!</definedName>
    <definedName name="T6_rowtags7">'6 Fees'!#REF!</definedName>
    <definedName name="T6_rowtags8">'6 Fees'!#REF!</definedName>
    <definedName name="T6_rowvars">'6 Fees'!#REF!</definedName>
    <definedName name="T6pre_datacols">'6 Fees'!#REF!</definedName>
    <definedName name="T7_datacols1">'7 FTEs'!#REF!</definedName>
    <definedName name="T7_datacols2">'7 FTEs'!#REF!</definedName>
    <definedName name="T7_hidecols_A">'7 FTEs'!#REF!</definedName>
    <definedName name="T7_hidecols_B">'7 FTEs'!#REF!</definedName>
    <definedName name="T7_hidecols_C">'7 FTEs'!#REF!</definedName>
    <definedName name="T7_hidecols_Var1">'7 FTEs'!#REF!</definedName>
    <definedName name="T7_hidecols_Var2">'7 FTEs'!#REF!</definedName>
    <definedName name="T7_hidecols_Var3">'7 FTEs'!#REF!</definedName>
    <definedName name="T7_hidecols_Var4">'7 FTEs'!#REF!</definedName>
    <definedName name="T7_hidecols_Var5">'7 FTEs'!#REF!</definedName>
    <definedName name="T7_hidecols_Var6">'7 FTEs'!#REF!</definedName>
    <definedName name="T7_hidecols_Y1_CON">'7 FTEs'!#REF!</definedName>
    <definedName name="T7_hidecols_Y1_ENT">'7 FTEs'!#REF!</definedName>
    <definedName name="T7_hidecols_Y1_TOT">'7 FTEs'!#REF!</definedName>
    <definedName name="T7_hidecols_Y2_CON">'7 FTEs'!#REF!</definedName>
    <definedName name="T7_hidecols_Y2_ENT">'7 FTEs'!#REF!</definedName>
    <definedName name="T7_hidecols_Y2_TOT">'7 FTEs'!#REF!</definedName>
    <definedName name="T7_hidecols_Y3_CON">'7 FTEs'!#REF!</definedName>
    <definedName name="T7_hidecols_Y3_ENT">'7 FTEs'!#REF!</definedName>
    <definedName name="T7_hidecols_Y3_TOT">'7 FTEs'!#REF!</definedName>
    <definedName name="T7_hidecols_Y4_CON">'7 FTEs'!#REF!</definedName>
    <definedName name="T7_hidecols_Y4_ENT">'7 FTEs'!#REF!</definedName>
    <definedName name="T7_hidecols_Y4_TOT">'7 FTEs'!#REF!</definedName>
    <definedName name="T7_hidecols_Y5_CON">'7 FTEs'!#REF!</definedName>
    <definedName name="T7_hidecols_Y5_ENT">'7 FTEs'!#REF!</definedName>
    <definedName name="T7_hidecols_Y5_TOT">'7 FTEs'!#REF!</definedName>
    <definedName name="T7_hidecols_Y6_CON">'7 FTEs'!#REF!</definedName>
    <definedName name="T7_hidecols_Y6_ENT">'7 FTEs'!#REF!</definedName>
    <definedName name="T7_hidecols_Y6_TOT">'7 FTEs'!#REF!</definedName>
    <definedName name="T7_hidecols_Y7_CON">'7 FTEs'!#REF!</definedName>
    <definedName name="T7_hidecols_Y7_ENT">'7 FTEs'!#REF!</definedName>
    <definedName name="T7_hidecols_Y7_TOT">'7 FTEs'!#REF!</definedName>
    <definedName name="T7_hidecols1">'7 FTEs'!#REF!</definedName>
    <definedName name="T7_hidecols2">'7 FTEs'!#REF!</definedName>
    <definedName name="T7_hiderows">'7 FTEs'!#REF!</definedName>
    <definedName name="T7_hiderows1">'7 FTEs'!#REF!</definedName>
    <definedName name="T7_rowtags1">'7 FTEs'!#REF!</definedName>
    <definedName name="T7_rowtags2">'7 FTEs'!#REF!</definedName>
    <definedName name="T7_rowtags3">'7 FTEs'!#REF!</definedName>
    <definedName name="T7_rowtags4">'7 FTEs'!#REF!</definedName>
    <definedName name="T7_rowtags5">'7 FTEs'!#REF!</definedName>
    <definedName name="T7_rowvars">'7 FTEs'!#REF!</definedName>
    <definedName name="T7pre_datacols">#REF!</definedName>
    <definedName name="T7pre_rowtags1">#REF!</definedName>
    <definedName name="T7pre_rowtags2">#REF!</definedName>
    <definedName name="T7pre_rowtags3">#REF!</definedName>
    <definedName name="T7pre_rowvars">#REF!</definedName>
    <definedName name="T8_datacols1">'8 Cost centre'!#REF!</definedName>
    <definedName name="T8_datacols2">'8 Cost centre'!#REF!</definedName>
    <definedName name="T8_hide">'8 Cost centre'!#REF!</definedName>
    <definedName name="T8_hidecols">'8 Cost centre'!#REF!</definedName>
    <definedName name="T8_hidecols1">'8 Cost centre'!#REF!</definedName>
    <definedName name="T8_hidecols2">'8 Cost centre'!#REF!</definedName>
    <definedName name="T8_hidecols3">'8 Cost centre'!#REF!</definedName>
    <definedName name="T8_hidecols4">'8 Cost centre'!#REF!</definedName>
    <definedName name="T8_hidecols5">'8 Cost centre'!#REF!</definedName>
    <definedName name="T8_hidecols6">'8 Cost centre'!#REF!</definedName>
    <definedName name="T8_hidecols7">'8 Cost centre'!#REF!</definedName>
    <definedName name="T8_hidecols8">'8 Cost centre'!#REF!</definedName>
    <definedName name="T8_hiderows_A">'8 Cost centre'!#REF!</definedName>
    <definedName name="T8_hiderows_B">'8 Cost centre'!#REF!</definedName>
    <definedName name="T8_hiderows_C">'8 Cost centre'!#REF!</definedName>
    <definedName name="T8_hiderows1">'8 Cost centre'!#REF!</definedName>
    <definedName name="T8_hiderows2">'8 Cost centre'!#REF!</definedName>
    <definedName name="T8_hiderows3">'8 Cost centre'!#REF!</definedName>
    <definedName name="T8_hiderows4">'8 Cost centre'!#REF!</definedName>
    <definedName name="T8_hiderows5">'8 Cost centre'!#REF!</definedName>
    <definedName name="T8_hiderowsB">'8 Cost centre'!#REF!</definedName>
    <definedName name="T8_rowtags1">'8 Cost centre'!#REF!</definedName>
    <definedName name="T8_rowtags2">'8 Cost centre'!#REF!</definedName>
    <definedName name="T8_rowtags3">'8 Cost centre'!#REF!</definedName>
    <definedName name="T8_rowtags4">'8 Cost centre'!#REF!</definedName>
    <definedName name="T8_rowtags5">'8 Cost centre'!#REF!</definedName>
    <definedName name="T8_rowtags6">'8 Cost centre'!#REF!</definedName>
    <definedName name="T8_rowtags7">'8 Cost centre'!#REF!</definedName>
    <definedName name="T8_rowtags8">'8 Cost centre'!#REF!</definedName>
    <definedName name="T8_rowtags9">'8 Cost centre'!#REF!</definedName>
    <definedName name="T8_rowvars">'8 Cost centre'!#REF!</definedName>
    <definedName name="T9_datacols1">'9 Staff'!#REF!</definedName>
    <definedName name="T9_datacols2">'9 Staff'!#REF!</definedName>
    <definedName name="T9_hidecols_A">'9 Staff'!#REF!</definedName>
    <definedName name="T9_hidecols_B">'9 Staff'!#REF!</definedName>
    <definedName name="T9_hidecols_C">'9 Staff'!#REF!</definedName>
    <definedName name="T9_hidecols_Var1">'9 Staff'!#REF!</definedName>
    <definedName name="T9_hidecols_Var2">'9 Staff'!#REF!</definedName>
    <definedName name="T9_hidecols_Var3">'9 Staff'!#REF!</definedName>
    <definedName name="T9_hidecols_Var4">'9 Staff'!#REF!</definedName>
    <definedName name="T9_hidecols_Var5">'9 Staff'!#REF!</definedName>
    <definedName name="T9_hidecols_Var6">'9 Staff'!#REF!</definedName>
    <definedName name="T9_hidecols_Y1">'9 Staff'!#REF!</definedName>
    <definedName name="T9_hidecols_Y2">'9 Staff'!#REF!</definedName>
    <definedName name="T9_hidecols_Y3">'9 Staff'!#REF!</definedName>
    <definedName name="T9_hidecols_Y4">'9 Staff'!#REF!</definedName>
    <definedName name="T9_hidecols_Y5">'9 Staff'!#REF!</definedName>
    <definedName name="T9_hidecols_Y6">'9 Staff'!#REF!</definedName>
    <definedName name="T9_hidecols_Y7">'9 Staff'!#REF!</definedName>
    <definedName name="T9_hidecols1">'9 Staff'!#REF!</definedName>
    <definedName name="T9_hidecols2">'9 Staff'!#REF!</definedName>
    <definedName name="T9_hidecols3">'9 Staff'!#REF!</definedName>
    <definedName name="T9_hidecols4">'9 Staff'!#REF!</definedName>
    <definedName name="T9_hiderows">'9 Staff'!#REF!</definedName>
    <definedName name="T9_hiderows1">'9 Staff'!#REF!</definedName>
    <definedName name="T9_hiderows2">'9 Staff'!#REF!</definedName>
    <definedName name="T9_rowtags1">'9 Staff'!#REF!</definedName>
    <definedName name="T9_rowtags2">'9 Staff'!#REF!</definedName>
    <definedName name="T9_rowtags3">'9 Staff'!#REF!</definedName>
    <definedName name="T9_rowtags4">'9 Staff'!#REF!</definedName>
    <definedName name="T9_rowtags5">'9 Staff'!#REF!</definedName>
    <definedName name="T9_rowvars">'9 Staff'!#REF!</definedName>
    <definedName name="T9pre_datacols">'9 Staff'!#REF!</definedName>
    <definedName name="TEACHINGY1">#REF!</definedName>
    <definedName name="TEACHINGY1_IN">#REF!</definedName>
    <definedName name="TEACHINGY2">#REF!</definedName>
    <definedName name="TEACHINGY2_IN">#REF!</definedName>
    <definedName name="Triage_datacols">#REF!</definedName>
    <definedName name="Triage_rowtags">#REF!</definedName>
    <definedName name="Triage_rowvars">#REF!</definedName>
    <definedName name="TYPE">#REF!</definedName>
    <definedName name="UKPRN">#REF!</definedName>
    <definedName name="UPLOAD_DATE">#REF!</definedName>
    <definedName name="UPLOAD_DATE_TEXT">#REF!</definedName>
    <definedName name="UPLOAD_NUMBER">#REF!</definedName>
    <definedName name="V1_coltags1">#REF!</definedName>
    <definedName name="V1_coltags2">#REF!</definedName>
    <definedName name="V1_colvars1">#REF!</definedName>
    <definedName name="V1_colvars2">#REF!</definedName>
    <definedName name="V1_datacols1">#REF!</definedName>
    <definedName name="V1_datacols2">#REF!</definedName>
    <definedName name="V1_hide">#REF!</definedName>
    <definedName name="V1_rowtags1">#REF!</definedName>
    <definedName name="V1_rowtags2">#REF!</definedName>
    <definedName name="V1_rowvars1">#REF!</definedName>
    <definedName name="V1_rowvars2">#REF!</definedName>
    <definedName name="V1_warningflags">#REF!</definedName>
    <definedName name="V1_warningheaders">#REF!</definedName>
    <definedName name="V1_warnings">#REF!</definedName>
    <definedName name="V10_coltags1">#REF!</definedName>
    <definedName name="V10_coltags2">#REF!</definedName>
    <definedName name="V10_colvars1">#REF!</definedName>
    <definedName name="V10_colvars2">#REF!</definedName>
    <definedName name="V10_datacols1">#REF!</definedName>
    <definedName name="V10_datacols2">#REF!</definedName>
    <definedName name="V10_hide">#REF!</definedName>
    <definedName name="V10_rowtags1">#REF!</definedName>
    <definedName name="V10_rowtags2">#REF!</definedName>
    <definedName name="V10_rowvars1">#REF!</definedName>
    <definedName name="V10_rowvars2">#REF!</definedName>
    <definedName name="V10_warningflags">#REF!</definedName>
    <definedName name="V10_warningheaders">#REF!</definedName>
    <definedName name="V10_warnings">#REF!</definedName>
    <definedName name="V11_coltags1">#REF!</definedName>
    <definedName name="V11_coltags2">#REF!</definedName>
    <definedName name="V11_colvars1">#REF!</definedName>
    <definedName name="V11_colvars2">#REF!</definedName>
    <definedName name="V11_datacols1">#REF!</definedName>
    <definedName name="V11_datacols2">#REF!</definedName>
    <definedName name="V11_hide">#REF!</definedName>
    <definedName name="V11_rowtags1">#REF!</definedName>
    <definedName name="V11_rowtags2">#REF!</definedName>
    <definedName name="V11_rowvars1">#REF!</definedName>
    <definedName name="V11_rowvars2">#REF!</definedName>
    <definedName name="V11_warningflags">#REF!</definedName>
    <definedName name="V11_warningheaders">#REF!</definedName>
    <definedName name="V11_warnings">#REF!</definedName>
    <definedName name="V12_coltags1">#REF!</definedName>
    <definedName name="V12_coltags2">#REF!</definedName>
    <definedName name="V12_colvars1">#REF!</definedName>
    <definedName name="V12_colvars2">#REF!</definedName>
    <definedName name="V12_datacols1">#REF!</definedName>
    <definedName name="V12_datacols2">#REF!</definedName>
    <definedName name="V12_hide">#REF!</definedName>
    <definedName name="V12_rowtags1">#REF!</definedName>
    <definedName name="V12_rowtags2">#REF!</definedName>
    <definedName name="V12_rowvars1">#REF!</definedName>
    <definedName name="V12_rowvars2">#REF!</definedName>
    <definedName name="V12_warningflags">#REF!</definedName>
    <definedName name="V12_warnings">#REF!</definedName>
    <definedName name="V13_coltags1">#REF!</definedName>
    <definedName name="V13_coltags2">#REF!</definedName>
    <definedName name="V13_colvars1">#REF!</definedName>
    <definedName name="V13_colvars2">#REF!</definedName>
    <definedName name="V13_datacols1">#REF!</definedName>
    <definedName name="V13_datacols2">#REF!</definedName>
    <definedName name="V13_hide">#REF!</definedName>
    <definedName name="V13_rowtags1">#REF!</definedName>
    <definedName name="V13_rowtags2">#REF!</definedName>
    <definedName name="V13_rowvars1">#REF!</definedName>
    <definedName name="V13_rowvars2">#REF!</definedName>
    <definedName name="V14_coltags1">#REF!</definedName>
    <definedName name="V14_coltags2">#REF!</definedName>
    <definedName name="V14_colvars1">#REF!</definedName>
    <definedName name="V14_colvars2">#REF!</definedName>
    <definedName name="V14_datacols1">#REF!</definedName>
    <definedName name="V14_datacols2">#REF!</definedName>
    <definedName name="V14_hide">#REF!</definedName>
    <definedName name="V14_rowtags1">#REF!</definedName>
    <definedName name="V14_rowtags2">#REF!</definedName>
    <definedName name="V14_rowvars1">#REF!</definedName>
    <definedName name="V14_rowvars2">#REF!</definedName>
    <definedName name="V2_coltags1">#REF!</definedName>
    <definedName name="V2_coltags2">#REF!</definedName>
    <definedName name="V2_colvars1">#REF!</definedName>
    <definedName name="V2_colvars2">#REF!</definedName>
    <definedName name="V2_datacols1">#REF!</definedName>
    <definedName name="V2_datacols2">#REF!</definedName>
    <definedName name="V2_hide">#REF!</definedName>
    <definedName name="V2_rowtags1">#REF!</definedName>
    <definedName name="V2_rowtags2">#REF!</definedName>
    <definedName name="V2_rowvars1">#REF!</definedName>
    <definedName name="V2_rowvars2">#REF!</definedName>
    <definedName name="V2_warningflags">#REF!</definedName>
    <definedName name="V2_warningheaders">#REF!</definedName>
    <definedName name="V2_warnings">#REF!</definedName>
    <definedName name="V3_coltags1">#REF!</definedName>
    <definedName name="V3_coltags2">#REF!</definedName>
    <definedName name="V3_colvars1">#REF!</definedName>
    <definedName name="V3_colvars2">#REF!</definedName>
    <definedName name="V3_datacols1">#REF!</definedName>
    <definedName name="V3_datacols2">#REF!</definedName>
    <definedName name="V3_hide">#REF!</definedName>
    <definedName name="V3_rowtags1">#REF!</definedName>
    <definedName name="V3_rowtags2">#REF!</definedName>
    <definedName name="V3_rowvars1">#REF!</definedName>
    <definedName name="V3_rowvars2">#REF!</definedName>
    <definedName name="V3_warningflags">#REF!</definedName>
    <definedName name="V3_warningheaders">#REF!</definedName>
    <definedName name="V3_warnings">#REF!</definedName>
    <definedName name="V4_coltags1">#REF!</definedName>
    <definedName name="V4_coltags2">#REF!</definedName>
    <definedName name="V4_colvars1">#REF!</definedName>
    <definedName name="V4_colvars2">#REF!</definedName>
    <definedName name="V4_datacols1">#REF!</definedName>
    <definedName name="V4_datacols2">#REF!</definedName>
    <definedName name="V4_hide">#REF!</definedName>
    <definedName name="V4_rowtags1">#REF!</definedName>
    <definedName name="V4_rowtags2">#REF!</definedName>
    <definedName name="V4_rowvars1">#REF!</definedName>
    <definedName name="V4_rowvars2">#REF!</definedName>
    <definedName name="V4_warningflags">#REF!</definedName>
    <definedName name="V4_warningheaders">#REF!</definedName>
    <definedName name="V4_warnings">#REF!</definedName>
    <definedName name="V5_coltags1">#REF!</definedName>
    <definedName name="V5_coltags2">#REF!</definedName>
    <definedName name="V5_colvars1">#REF!</definedName>
    <definedName name="V5_colvars2">#REF!</definedName>
    <definedName name="V5_datacols1">#REF!</definedName>
    <definedName name="V5_datacols2">#REF!</definedName>
    <definedName name="V5_datacols3">#REF!</definedName>
    <definedName name="V5_hide">#REF!</definedName>
    <definedName name="V5_rowtags1">#REF!</definedName>
    <definedName name="V5_rowtags2">#REF!</definedName>
    <definedName name="V5_rowtags3">#REF!</definedName>
    <definedName name="V5_rowvars1">#REF!</definedName>
    <definedName name="V5_rowvars2">#REF!</definedName>
    <definedName name="V5_rowvars3">#REF!</definedName>
    <definedName name="V5_warningflags">#REF!</definedName>
    <definedName name="V5_warningheaders">#REF!</definedName>
    <definedName name="V5_warnings">#REF!</definedName>
    <definedName name="V6_coltags1">#REF!</definedName>
    <definedName name="V6_coltags2">#REF!</definedName>
    <definedName name="V6_colvars1">#REF!</definedName>
    <definedName name="V6_colvars2">#REF!</definedName>
    <definedName name="V6_datacols1">#REF!</definedName>
    <definedName name="V6_datacols2">#REF!</definedName>
    <definedName name="V6_hide">#REF!</definedName>
    <definedName name="V6_rowtags1">#REF!</definedName>
    <definedName name="V6_rowtags2">#REF!</definedName>
    <definedName name="V6_rowvars1">#REF!</definedName>
    <definedName name="V6_rowvars2">#REF!</definedName>
    <definedName name="V6_warningflags">#REF!</definedName>
    <definedName name="V6_warningheaders">#REF!</definedName>
    <definedName name="V6_warnings">#REF!</definedName>
    <definedName name="V7_coltags1">#REF!</definedName>
    <definedName name="V7_coltags2">#REF!</definedName>
    <definedName name="V7_colvars1">#REF!</definedName>
    <definedName name="V7_colvars2">#REF!</definedName>
    <definedName name="V7_datacols1">#REF!</definedName>
    <definedName name="V7_datacols2">#REF!</definedName>
    <definedName name="V7_hide">#REF!</definedName>
    <definedName name="V7_rowtags1">#REF!</definedName>
    <definedName name="V7_rowtags2">#REF!</definedName>
    <definedName name="V7_rowvars1">#REF!</definedName>
    <definedName name="V7_rowvars2">#REF!</definedName>
    <definedName name="V7_warningflags">#REF!</definedName>
    <definedName name="V7_warningheaders">#REF!</definedName>
    <definedName name="V7_warnings">#REF!</definedName>
    <definedName name="V8_coltags1">#REF!</definedName>
    <definedName name="V8_coltags2">#REF!</definedName>
    <definedName name="V8_colvars1">#REF!</definedName>
    <definedName name="V8_colvars2">#REF!</definedName>
    <definedName name="V8_datacols1">#REF!</definedName>
    <definedName name="V8_datacols2">#REF!</definedName>
    <definedName name="V8_datacols3">#REF!</definedName>
    <definedName name="V8_hide">#REF!</definedName>
    <definedName name="V8_rowtags1">#REF!</definedName>
    <definedName name="V8_rowtags2">#REF!</definedName>
    <definedName name="V8_rowtags3">#REF!</definedName>
    <definedName name="V8_rowvars1">#REF!</definedName>
    <definedName name="V8_rowvars2">#REF!</definedName>
    <definedName name="V8_rowvars3">#REF!</definedName>
    <definedName name="V8_warningflags">#REF!</definedName>
    <definedName name="V8_warnings">#REF!</definedName>
    <definedName name="V9_coltags1">#REF!</definedName>
    <definedName name="V9_coltags2">#REF!</definedName>
    <definedName name="V9_colvars1">#REF!</definedName>
    <definedName name="V9_colvars2">#REF!</definedName>
    <definedName name="V9_datacols1">#REF!</definedName>
    <definedName name="V9_datacols2">#REF!</definedName>
    <definedName name="V9_hide">#REF!</definedName>
    <definedName name="V9_rowtags1">#REF!</definedName>
    <definedName name="V9_rowtags2">#REF!</definedName>
    <definedName name="V9_rowvars1">#REF!</definedName>
    <definedName name="V9_rowvars2">#REF!</definedName>
    <definedName name="V9_warningflags">#REF!</definedName>
    <definedName name="V9_warningheaders">#REF!</definedName>
    <definedName name="V9_warnings">#REF!</definedName>
    <definedName name="Validationerrors_datacols">#REF!</definedName>
    <definedName name="Validerrors_hide">#REF!</definedName>
    <definedName name="YEAR1">#REF!</definedName>
    <definedName name="YEAR2">#REF!</definedName>
    <definedName name="YEAR3">#REF!</definedName>
    <definedName name="YEAR4">#REF!</definedName>
    <definedName name="YEAR5">#REF!</definedName>
    <definedName name="YEAR6">#REF!</definedName>
    <definedName name="YEAR7">#REF!</definedName>
    <definedName name="YEAREND">#REF!</definedName>
    <definedName name="YEAREND_TEXT">#REF!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26" i="12" l="1"/>
  <c r="I26" i="12"/>
  <c r="H26" i="12"/>
  <c r="G26" i="12"/>
  <c r="F26" i="12"/>
  <c r="E26" i="12"/>
  <c r="D26" i="12"/>
  <c r="C26" i="12"/>
  <c r="E42" i="19" l="1"/>
  <c r="E41" i="19"/>
  <c r="E40" i="19"/>
  <c r="E39" i="19"/>
  <c r="E38" i="19"/>
  <c r="E37" i="19"/>
  <c r="E36" i="19"/>
  <c r="E30" i="19"/>
  <c r="E29" i="19"/>
  <c r="E28" i="19"/>
  <c r="E27" i="19"/>
  <c r="E26" i="19"/>
  <c r="E25" i="19"/>
  <c r="E24" i="19"/>
  <c r="E20" i="19"/>
  <c r="E19" i="19"/>
  <c r="E18" i="19"/>
  <c r="E17" i="19"/>
  <c r="E16" i="19"/>
  <c r="E15" i="19"/>
  <c r="E14" i="19"/>
  <c r="G16" i="16"/>
  <c r="E25" i="6" l="1"/>
  <c r="E12" i="2" s="1"/>
  <c r="F25" i="6"/>
  <c r="F12" i="2" s="1"/>
  <c r="G25" i="6"/>
  <c r="G12" i="2" s="1"/>
  <c r="H25" i="6"/>
  <c r="H12" i="2" s="1"/>
  <c r="I25" i="6"/>
  <c r="I12" i="2" s="1"/>
  <c r="C25" i="6"/>
  <c r="C12" i="2" s="1"/>
  <c r="C37" i="4" l="1"/>
  <c r="D17" i="4" l="1"/>
  <c r="E17" i="4"/>
  <c r="F17" i="4"/>
  <c r="G17" i="4"/>
  <c r="H17" i="4"/>
  <c r="I17" i="4"/>
  <c r="C17" i="4"/>
  <c r="D54" i="9" l="1"/>
  <c r="K43" i="6" l="1"/>
  <c r="L43" i="6"/>
  <c r="M43" i="6"/>
  <c r="N43" i="6"/>
  <c r="O43" i="6"/>
  <c r="P43" i="6"/>
  <c r="C27" i="10" l="1"/>
  <c r="C20" i="10"/>
  <c r="C32" i="6"/>
  <c r="C19" i="2" l="1"/>
  <c r="C24" i="2" s="1"/>
  <c r="C22" i="10"/>
  <c r="L69" i="5" l="1"/>
  <c r="Z69" i="5" l="1"/>
  <c r="M75" i="4"/>
  <c r="F20" i="16" l="1"/>
  <c r="G13" i="16" l="1"/>
  <c r="H54" i="9" l="1"/>
  <c r="G54" i="9"/>
  <c r="E31" i="19" l="1"/>
  <c r="I14" i="80"/>
  <c r="H14" i="80"/>
  <c r="G14" i="80"/>
  <c r="F14" i="80"/>
  <c r="E14" i="80"/>
  <c r="D14" i="80"/>
  <c r="C14" i="80"/>
  <c r="K11" i="80"/>
  <c r="L11" i="80"/>
  <c r="M11" i="80"/>
  <c r="N11" i="80"/>
  <c r="O11" i="80"/>
  <c r="P11" i="80"/>
  <c r="K12" i="80"/>
  <c r="L12" i="80"/>
  <c r="M12" i="80"/>
  <c r="N12" i="80"/>
  <c r="O12" i="80"/>
  <c r="P12" i="80"/>
  <c r="K13" i="80"/>
  <c r="L13" i="80"/>
  <c r="M13" i="80"/>
  <c r="N13" i="80"/>
  <c r="O13" i="80"/>
  <c r="P13" i="80"/>
  <c r="P10" i="80"/>
  <c r="O10" i="80"/>
  <c r="N10" i="80"/>
  <c r="M10" i="80"/>
  <c r="L10" i="80"/>
  <c r="K10" i="80"/>
  <c r="P14" i="80" l="1"/>
  <c r="L14" i="80"/>
  <c r="N14" i="80"/>
  <c r="O14" i="80"/>
  <c r="M14" i="80"/>
  <c r="K14" i="80"/>
  <c r="V43" i="19"/>
  <c r="U43" i="19"/>
  <c r="S43" i="19"/>
  <c r="R43" i="19"/>
  <c r="P43" i="19"/>
  <c r="O43" i="19"/>
  <c r="M43" i="19"/>
  <c r="L43" i="19"/>
  <c r="J43" i="19"/>
  <c r="I43" i="19"/>
  <c r="G43" i="19"/>
  <c r="F43" i="19"/>
  <c r="E43" i="19"/>
  <c r="D43" i="19"/>
  <c r="C43" i="19"/>
  <c r="V31" i="19"/>
  <c r="U31" i="19"/>
  <c r="S31" i="19"/>
  <c r="R31" i="19"/>
  <c r="P31" i="19"/>
  <c r="O31" i="19"/>
  <c r="M31" i="19"/>
  <c r="L31" i="19"/>
  <c r="J31" i="19"/>
  <c r="I31" i="19"/>
  <c r="G31" i="19"/>
  <c r="F31" i="19"/>
  <c r="D31" i="19"/>
  <c r="C31" i="19"/>
  <c r="V21" i="19"/>
  <c r="U21" i="19"/>
  <c r="S21" i="19"/>
  <c r="R21" i="19"/>
  <c r="P21" i="19"/>
  <c r="O21" i="19"/>
  <c r="M21" i="19"/>
  <c r="L21" i="19"/>
  <c r="J21" i="19"/>
  <c r="I21" i="19"/>
  <c r="G21" i="19"/>
  <c r="F21" i="19"/>
  <c r="D21" i="19"/>
  <c r="E21" i="19" l="1"/>
  <c r="L15" i="12"/>
  <c r="K15" i="12"/>
  <c r="O15" i="12" l="1"/>
  <c r="W42" i="19"/>
  <c r="W41" i="19"/>
  <c r="W40" i="19"/>
  <c r="W39" i="19"/>
  <c r="W38" i="19"/>
  <c r="W37" i="19"/>
  <c r="W36" i="19"/>
  <c r="V33" i="19"/>
  <c r="V45" i="19" s="1"/>
  <c r="W30" i="19"/>
  <c r="W29" i="19"/>
  <c r="W28" i="19"/>
  <c r="W27" i="19"/>
  <c r="W26" i="19"/>
  <c r="W25" i="19"/>
  <c r="W24" i="19"/>
  <c r="U33" i="19"/>
  <c r="W20" i="19"/>
  <c r="W19" i="19"/>
  <c r="W18" i="19"/>
  <c r="W17" i="19"/>
  <c r="W16" i="19"/>
  <c r="W15" i="19"/>
  <c r="W14" i="19"/>
  <c r="T42" i="19"/>
  <c r="T41" i="19"/>
  <c r="T40" i="19"/>
  <c r="T39" i="19"/>
  <c r="T38" i="19"/>
  <c r="T37" i="19"/>
  <c r="T36" i="19"/>
  <c r="R33" i="19"/>
  <c r="T30" i="19"/>
  <c r="T29" i="19"/>
  <c r="T28" i="19"/>
  <c r="T27" i="19"/>
  <c r="T26" i="19"/>
  <c r="T25" i="19"/>
  <c r="T24" i="19"/>
  <c r="S33" i="19"/>
  <c r="S45" i="19" s="1"/>
  <c r="T20" i="19"/>
  <c r="T19" i="19"/>
  <c r="T18" i="19"/>
  <c r="T17" i="19"/>
  <c r="T16" i="19"/>
  <c r="T15" i="19"/>
  <c r="T14" i="19"/>
  <c r="Q42" i="19"/>
  <c r="Q41" i="19"/>
  <c r="Q40" i="19"/>
  <c r="Q39" i="19"/>
  <c r="Q38" i="19"/>
  <c r="Q37" i="19"/>
  <c r="Q36" i="19"/>
  <c r="Q30" i="19"/>
  <c r="Q29" i="19"/>
  <c r="Q28" i="19"/>
  <c r="Q27" i="19"/>
  <c r="Q26" i="19"/>
  <c r="Q25" i="19"/>
  <c r="Q24" i="19"/>
  <c r="P33" i="19"/>
  <c r="P45" i="19" s="1"/>
  <c r="O33" i="19"/>
  <c r="Q20" i="19"/>
  <c r="Q19" i="19"/>
  <c r="Q18" i="19"/>
  <c r="Q17" i="19"/>
  <c r="Q16" i="19"/>
  <c r="Q15" i="19"/>
  <c r="Q14" i="19"/>
  <c r="N42" i="19"/>
  <c r="N41" i="19"/>
  <c r="N40" i="19"/>
  <c r="N39" i="19"/>
  <c r="N38" i="19"/>
  <c r="N37" i="19"/>
  <c r="N36" i="19"/>
  <c r="M33" i="19"/>
  <c r="M45" i="19" s="1"/>
  <c r="N30" i="19"/>
  <c r="N29" i="19"/>
  <c r="N28" i="19"/>
  <c r="N27" i="19"/>
  <c r="N26" i="19"/>
  <c r="N25" i="19"/>
  <c r="N24" i="19"/>
  <c r="L33" i="19"/>
  <c r="N20" i="19"/>
  <c r="N19" i="19"/>
  <c r="N18" i="19"/>
  <c r="N17" i="19"/>
  <c r="N16" i="19"/>
  <c r="N15" i="19"/>
  <c r="N14" i="19"/>
  <c r="K42" i="19"/>
  <c r="K41" i="19"/>
  <c r="K40" i="19"/>
  <c r="K39" i="19"/>
  <c r="K38" i="19"/>
  <c r="K37" i="19"/>
  <c r="K36" i="19"/>
  <c r="I33" i="19"/>
  <c r="K30" i="19"/>
  <c r="K29" i="19"/>
  <c r="K28" i="19"/>
  <c r="K27" i="19"/>
  <c r="K26" i="19"/>
  <c r="K25" i="19"/>
  <c r="K24" i="19"/>
  <c r="J33" i="19"/>
  <c r="K20" i="19"/>
  <c r="K19" i="19"/>
  <c r="K18" i="19"/>
  <c r="K17" i="19"/>
  <c r="K16" i="19"/>
  <c r="K15" i="19"/>
  <c r="K14" i="19"/>
  <c r="H42" i="19"/>
  <c r="H41" i="19"/>
  <c r="H40" i="19"/>
  <c r="H39" i="19"/>
  <c r="H38" i="19"/>
  <c r="H37" i="19"/>
  <c r="H36" i="19"/>
  <c r="G33" i="19"/>
  <c r="F33" i="19"/>
  <c r="H30" i="19"/>
  <c r="H29" i="19"/>
  <c r="H28" i="19"/>
  <c r="H27" i="19"/>
  <c r="H26" i="19"/>
  <c r="H25" i="19"/>
  <c r="H24" i="19"/>
  <c r="H20" i="19"/>
  <c r="H19" i="19"/>
  <c r="H18" i="19"/>
  <c r="H17" i="19"/>
  <c r="H16" i="19"/>
  <c r="H15" i="19"/>
  <c r="H14" i="19"/>
  <c r="D33" i="19"/>
  <c r="D45" i="19" s="1"/>
  <c r="C21" i="19"/>
  <c r="AB24" i="19" l="1"/>
  <c r="AB25" i="19"/>
  <c r="AB30" i="19"/>
  <c r="AB29" i="19"/>
  <c r="AB26" i="19"/>
  <c r="AB28" i="19"/>
  <c r="AB27" i="19"/>
  <c r="AC28" i="19"/>
  <c r="AC37" i="19"/>
  <c r="AA24" i="19"/>
  <c r="AD16" i="19"/>
  <c r="AB36" i="19"/>
  <c r="AB14" i="19"/>
  <c r="AD38" i="19"/>
  <c r="AB15" i="19"/>
  <c r="AB37" i="19"/>
  <c r="AC16" i="19"/>
  <c r="AC25" i="19"/>
  <c r="AC38" i="19"/>
  <c r="AD17" i="19"/>
  <c r="AD27" i="19"/>
  <c r="AD39" i="19"/>
  <c r="AC15" i="19"/>
  <c r="AD26" i="19"/>
  <c r="AA36" i="19"/>
  <c r="AC26" i="19"/>
  <c r="AA16" i="19"/>
  <c r="AA26" i="19"/>
  <c r="AA38" i="19"/>
  <c r="AB17" i="19"/>
  <c r="AB39" i="19"/>
  <c r="AC18" i="19"/>
  <c r="AC27" i="19"/>
  <c r="AC40" i="19"/>
  <c r="AD19" i="19"/>
  <c r="AD29" i="19"/>
  <c r="AD41" i="19"/>
  <c r="AB18" i="19"/>
  <c r="AC19" i="19"/>
  <c r="AC41" i="19"/>
  <c r="AD20" i="19"/>
  <c r="AD30" i="19"/>
  <c r="AD42" i="19"/>
  <c r="AA39" i="19"/>
  <c r="AA17" i="19"/>
  <c r="AA20" i="19"/>
  <c r="AA30" i="19"/>
  <c r="AA42" i="19"/>
  <c r="AC36" i="19"/>
  <c r="AD15" i="19"/>
  <c r="AD25" i="19"/>
  <c r="AA27" i="19"/>
  <c r="AB40" i="19"/>
  <c r="AC29" i="19"/>
  <c r="AA15" i="19"/>
  <c r="AA25" i="19"/>
  <c r="AA37" i="19"/>
  <c r="AB16" i="19"/>
  <c r="AB38" i="19"/>
  <c r="AC17" i="19"/>
  <c r="AC39" i="19"/>
  <c r="AD18" i="19"/>
  <c r="AD28" i="19"/>
  <c r="AD40" i="19"/>
  <c r="AA18" i="19"/>
  <c r="AB41" i="19"/>
  <c r="Z18" i="19"/>
  <c r="Y18" i="19"/>
  <c r="Z40" i="19"/>
  <c r="Y40" i="19"/>
  <c r="AA19" i="19"/>
  <c r="AA29" i="19"/>
  <c r="AA41" i="19"/>
  <c r="AB20" i="19"/>
  <c r="AB42" i="19"/>
  <c r="AC30" i="19"/>
  <c r="AD14" i="19"/>
  <c r="AD24" i="19"/>
  <c r="AD36" i="19"/>
  <c r="Z38" i="19"/>
  <c r="Y38" i="19"/>
  <c r="Z28" i="19"/>
  <c r="Y28" i="19"/>
  <c r="AA40" i="19"/>
  <c r="AC20" i="19"/>
  <c r="Z29" i="19"/>
  <c r="Y29" i="19"/>
  <c r="Z19" i="19"/>
  <c r="Y19" i="19"/>
  <c r="Z30" i="19"/>
  <c r="Y30" i="19"/>
  <c r="Z41" i="19"/>
  <c r="Y41" i="19"/>
  <c r="AD37" i="19"/>
  <c r="Z16" i="19"/>
  <c r="Y16" i="19"/>
  <c r="Z17" i="19"/>
  <c r="Y17" i="19"/>
  <c r="Z20" i="19"/>
  <c r="Y20" i="19"/>
  <c r="Z42" i="19"/>
  <c r="Y42" i="19"/>
  <c r="AC24" i="19"/>
  <c r="AA28" i="19"/>
  <c r="AC42" i="19"/>
  <c r="Z24" i="19"/>
  <c r="Y24" i="19"/>
  <c r="Z39" i="19"/>
  <c r="Y39" i="19"/>
  <c r="AB19" i="19"/>
  <c r="Z25" i="19"/>
  <c r="Y25" i="19"/>
  <c r="Z36" i="19"/>
  <c r="Y36" i="19"/>
  <c r="Z27" i="19"/>
  <c r="Y27" i="19"/>
  <c r="Z15" i="19"/>
  <c r="Y15" i="19"/>
  <c r="Z26" i="19"/>
  <c r="Y26" i="19"/>
  <c r="Z37" i="19"/>
  <c r="Y37" i="19"/>
  <c r="AC14" i="19"/>
  <c r="AA14" i="19"/>
  <c r="Z14" i="19"/>
  <c r="W33" i="19"/>
  <c r="Y14" i="19"/>
  <c r="H31" i="19"/>
  <c r="K21" i="19"/>
  <c r="K31" i="19"/>
  <c r="K43" i="19"/>
  <c r="Q21" i="19"/>
  <c r="Q43" i="19"/>
  <c r="T33" i="19"/>
  <c r="W21" i="19"/>
  <c r="W31" i="19"/>
  <c r="W43" i="19"/>
  <c r="H21" i="19"/>
  <c r="H43" i="19"/>
  <c r="K33" i="19"/>
  <c r="N21" i="19"/>
  <c r="N31" i="19"/>
  <c r="N43" i="19"/>
  <c r="Q31" i="19"/>
  <c r="T21" i="19"/>
  <c r="T31" i="19"/>
  <c r="T43" i="19"/>
  <c r="N33" i="19"/>
  <c r="H33" i="19"/>
  <c r="C33" i="19"/>
  <c r="Q33" i="19"/>
  <c r="O45" i="19"/>
  <c r="Q45" i="19" s="1"/>
  <c r="G45" i="19"/>
  <c r="F45" i="19"/>
  <c r="U45" i="19"/>
  <c r="W45" i="19" s="1"/>
  <c r="R45" i="19"/>
  <c r="T45" i="19" s="1"/>
  <c r="L45" i="19"/>
  <c r="N45" i="19" s="1"/>
  <c r="C45" i="19" l="1"/>
  <c r="E45" i="19" s="1"/>
  <c r="E33" i="19"/>
  <c r="AC33" i="19"/>
  <c r="Z33" i="19"/>
  <c r="AD31" i="19"/>
  <c r="AD21" i="19"/>
  <c r="AB33" i="19"/>
  <c r="AD45" i="19"/>
  <c r="AC43" i="19"/>
  <c r="Z21" i="19"/>
  <c r="Y21" i="19"/>
  <c r="AB45" i="19"/>
  <c r="AD43" i="19"/>
  <c r="Z43" i="19"/>
  <c r="Y43" i="19"/>
  <c r="AD33" i="19"/>
  <c r="AC31" i="19"/>
  <c r="AA43" i="19"/>
  <c r="AB43" i="19"/>
  <c r="AA31" i="19"/>
  <c r="AC21" i="19"/>
  <c r="AC45" i="19"/>
  <c r="AB31" i="19"/>
  <c r="AA21" i="19"/>
  <c r="AB21" i="19"/>
  <c r="Z31" i="19"/>
  <c r="Y31" i="19"/>
  <c r="AA33" i="19"/>
  <c r="H45" i="19"/>
  <c r="Y33" i="19" l="1"/>
  <c r="Y45" i="19"/>
  <c r="J45" i="19"/>
  <c r="P59" i="4" l="1"/>
  <c r="O59" i="4"/>
  <c r="N59" i="4"/>
  <c r="M59" i="4"/>
  <c r="L59" i="4"/>
  <c r="K59" i="4"/>
  <c r="K17" i="3" l="1"/>
  <c r="L17" i="3"/>
  <c r="M17" i="3"/>
  <c r="N17" i="3"/>
  <c r="O17" i="3"/>
  <c r="P17" i="3"/>
  <c r="K29" i="2"/>
  <c r="L29" i="2"/>
  <c r="M29" i="2"/>
  <c r="N29" i="2"/>
  <c r="O29" i="2"/>
  <c r="P29" i="2"/>
  <c r="L25" i="12" l="1"/>
  <c r="K25" i="12"/>
  <c r="L24" i="12"/>
  <c r="K24" i="12"/>
  <c r="L23" i="12"/>
  <c r="K23" i="12"/>
  <c r="L22" i="12"/>
  <c r="K22" i="12"/>
  <c r="L21" i="12"/>
  <c r="K21" i="12"/>
  <c r="L20" i="12"/>
  <c r="K20" i="12"/>
  <c r="J19" i="12"/>
  <c r="I19" i="12"/>
  <c r="H19" i="12"/>
  <c r="G19" i="12"/>
  <c r="F19" i="12"/>
  <c r="E19" i="12"/>
  <c r="D19" i="12"/>
  <c r="C19" i="12"/>
  <c r="L18" i="12"/>
  <c r="K18" i="12"/>
  <c r="L17" i="12"/>
  <c r="L26" i="12" s="1"/>
  <c r="K17" i="12"/>
  <c r="K26" i="12" s="1"/>
  <c r="O22" i="12" l="1"/>
  <c r="O20" i="12"/>
  <c r="O17" i="12"/>
  <c r="O18" i="12"/>
  <c r="O24" i="12"/>
  <c r="O23" i="12"/>
  <c r="O21" i="12"/>
  <c r="O25" i="12"/>
  <c r="K19" i="12"/>
  <c r="L19" i="12"/>
  <c r="F23" i="11"/>
  <c r="F22" i="11"/>
  <c r="F20" i="11"/>
  <c r="F19" i="11"/>
  <c r="F15" i="11"/>
  <c r="F13" i="11"/>
  <c r="F12" i="11"/>
  <c r="F11" i="11"/>
  <c r="P26" i="10"/>
  <c r="O26" i="10"/>
  <c r="N26" i="10"/>
  <c r="M26" i="10"/>
  <c r="L26" i="10"/>
  <c r="K26" i="10"/>
  <c r="K19" i="10"/>
  <c r="L19" i="10"/>
  <c r="M19" i="10"/>
  <c r="N19" i="10"/>
  <c r="O19" i="10"/>
  <c r="P19" i="10"/>
  <c r="K44" i="6"/>
  <c r="L44" i="6"/>
  <c r="M44" i="6"/>
  <c r="N44" i="6"/>
  <c r="O44" i="6"/>
  <c r="P44" i="6"/>
  <c r="P36" i="6"/>
  <c r="O36" i="6"/>
  <c r="N36" i="6"/>
  <c r="M36" i="6"/>
  <c r="L36" i="6"/>
  <c r="K36" i="6"/>
  <c r="K31" i="6"/>
  <c r="L31" i="6"/>
  <c r="M31" i="6"/>
  <c r="N31" i="6"/>
  <c r="O31" i="6"/>
  <c r="P31" i="6"/>
  <c r="K18" i="6"/>
  <c r="L18" i="6"/>
  <c r="M18" i="6"/>
  <c r="N18" i="6"/>
  <c r="O18" i="6"/>
  <c r="P18" i="6"/>
  <c r="K69" i="3"/>
  <c r="L69" i="3"/>
  <c r="M69" i="3"/>
  <c r="N69" i="3"/>
  <c r="O69" i="3"/>
  <c r="P69" i="3"/>
  <c r="P58" i="3"/>
  <c r="O58" i="3"/>
  <c r="N58" i="3"/>
  <c r="M58" i="3"/>
  <c r="L58" i="3"/>
  <c r="K58" i="3"/>
  <c r="K53" i="3"/>
  <c r="L53" i="3"/>
  <c r="M53" i="3"/>
  <c r="N53" i="3"/>
  <c r="O53" i="3"/>
  <c r="P53" i="3"/>
  <c r="K40" i="3"/>
  <c r="L40" i="3"/>
  <c r="M40" i="3"/>
  <c r="N40" i="3"/>
  <c r="O40" i="3"/>
  <c r="P40" i="3"/>
  <c r="K30" i="3"/>
  <c r="L30" i="3"/>
  <c r="M30" i="3"/>
  <c r="N30" i="3"/>
  <c r="O30" i="3"/>
  <c r="P30" i="3"/>
  <c r="K20" i="3"/>
  <c r="L20" i="3"/>
  <c r="M20" i="3"/>
  <c r="N20" i="3"/>
  <c r="O20" i="3"/>
  <c r="P20" i="3"/>
  <c r="S51" i="16"/>
  <c r="R51" i="16"/>
  <c r="Q51" i="16"/>
  <c r="P51" i="16"/>
  <c r="O51" i="16"/>
  <c r="N51" i="16"/>
  <c r="S50" i="16"/>
  <c r="R50" i="16"/>
  <c r="Q50" i="16"/>
  <c r="P50" i="16"/>
  <c r="O50" i="16"/>
  <c r="N50" i="16"/>
  <c r="S47" i="16"/>
  <c r="R47" i="16"/>
  <c r="Q47" i="16"/>
  <c r="P47" i="16"/>
  <c r="O47" i="16"/>
  <c r="N47" i="16"/>
  <c r="S46" i="16"/>
  <c r="R46" i="16"/>
  <c r="Q46" i="16"/>
  <c r="P46" i="16"/>
  <c r="O46" i="16"/>
  <c r="N46" i="16"/>
  <c r="S41" i="16"/>
  <c r="R41" i="16"/>
  <c r="Q41" i="16"/>
  <c r="P41" i="16"/>
  <c r="O41" i="16"/>
  <c r="N41" i="16"/>
  <c r="S40" i="16"/>
  <c r="R40" i="16"/>
  <c r="Q40" i="16"/>
  <c r="P40" i="16"/>
  <c r="O40" i="16"/>
  <c r="N40" i="16"/>
  <c r="S39" i="16"/>
  <c r="R39" i="16"/>
  <c r="Q39" i="16"/>
  <c r="P39" i="16"/>
  <c r="O39" i="16"/>
  <c r="N39" i="16"/>
  <c r="S38" i="16"/>
  <c r="R38" i="16"/>
  <c r="Q38" i="16"/>
  <c r="P38" i="16"/>
  <c r="O38" i="16"/>
  <c r="N38" i="16"/>
  <c r="S37" i="16"/>
  <c r="R37" i="16"/>
  <c r="Q37" i="16"/>
  <c r="P37" i="16"/>
  <c r="O37" i="16"/>
  <c r="N37" i="16"/>
  <c r="S36" i="16"/>
  <c r="R36" i="16"/>
  <c r="Q36" i="16"/>
  <c r="P36" i="16"/>
  <c r="O36" i="16"/>
  <c r="N36" i="16"/>
  <c r="S35" i="16"/>
  <c r="R35" i="16"/>
  <c r="Q35" i="16"/>
  <c r="P35" i="16"/>
  <c r="O35" i="16"/>
  <c r="N35" i="16"/>
  <c r="S29" i="16"/>
  <c r="R29" i="16"/>
  <c r="Q29" i="16"/>
  <c r="P29" i="16"/>
  <c r="S28" i="16"/>
  <c r="R28" i="16"/>
  <c r="Q28" i="16"/>
  <c r="P28" i="16"/>
  <c r="S27" i="16"/>
  <c r="R27" i="16"/>
  <c r="Q27" i="16"/>
  <c r="P27" i="16"/>
  <c r="S26" i="16"/>
  <c r="R26" i="16"/>
  <c r="Q26" i="16"/>
  <c r="P26" i="16"/>
  <c r="S25" i="16"/>
  <c r="R25" i="16"/>
  <c r="Q25" i="16"/>
  <c r="P25" i="16"/>
  <c r="S24" i="16"/>
  <c r="R24" i="16"/>
  <c r="Q24" i="16"/>
  <c r="P24" i="16"/>
  <c r="S23" i="16"/>
  <c r="R23" i="16"/>
  <c r="Q23" i="16"/>
  <c r="P23" i="16"/>
  <c r="S19" i="16"/>
  <c r="R19" i="16"/>
  <c r="Q19" i="16"/>
  <c r="P19" i="16"/>
  <c r="S18" i="16"/>
  <c r="R18" i="16"/>
  <c r="Q18" i="16"/>
  <c r="P18" i="16"/>
  <c r="S17" i="16"/>
  <c r="R17" i="16"/>
  <c r="Q17" i="16"/>
  <c r="P17" i="16"/>
  <c r="S16" i="16"/>
  <c r="R16" i="16"/>
  <c r="Q16" i="16"/>
  <c r="P16" i="16"/>
  <c r="S15" i="16"/>
  <c r="R15" i="16"/>
  <c r="Q15" i="16"/>
  <c r="P15" i="16"/>
  <c r="S14" i="16"/>
  <c r="R14" i="16"/>
  <c r="Q14" i="16"/>
  <c r="P14" i="16"/>
  <c r="N13" i="16"/>
  <c r="S13" i="16"/>
  <c r="R13" i="16"/>
  <c r="Q13" i="16"/>
  <c r="P13" i="16"/>
  <c r="O26" i="12" l="1"/>
  <c r="O19" i="12"/>
  <c r="O13" i="16"/>
  <c r="K29" i="6"/>
  <c r="L29" i="6"/>
  <c r="M29" i="6"/>
  <c r="N29" i="6"/>
  <c r="O29" i="6"/>
  <c r="P29" i="6"/>
  <c r="C54" i="9"/>
  <c r="E54" i="9" l="1"/>
  <c r="M25" i="6"/>
  <c r="O25" i="6"/>
  <c r="N25" i="6"/>
  <c r="P25" i="6"/>
  <c r="V55" i="5" l="1"/>
  <c r="P25" i="10" l="1"/>
  <c r="O25" i="10"/>
  <c r="N25" i="10"/>
  <c r="M25" i="10"/>
  <c r="L25" i="10"/>
  <c r="K25" i="10"/>
  <c r="P18" i="10"/>
  <c r="O18" i="10"/>
  <c r="N18" i="10"/>
  <c r="M18" i="10"/>
  <c r="L18" i="10"/>
  <c r="K18" i="10"/>
  <c r="P17" i="10"/>
  <c r="O17" i="10"/>
  <c r="N17" i="10"/>
  <c r="M17" i="10"/>
  <c r="L17" i="10"/>
  <c r="K17" i="10"/>
  <c r="P16" i="10"/>
  <c r="O16" i="10"/>
  <c r="N16" i="10"/>
  <c r="M16" i="10"/>
  <c r="L16" i="10"/>
  <c r="K16" i="10"/>
  <c r="P15" i="10"/>
  <c r="O15" i="10"/>
  <c r="N15" i="10"/>
  <c r="M15" i="10"/>
  <c r="L15" i="10"/>
  <c r="K15" i="10"/>
  <c r="P14" i="10"/>
  <c r="O14" i="10"/>
  <c r="N14" i="10"/>
  <c r="M14" i="10"/>
  <c r="L14" i="10"/>
  <c r="K14" i="10"/>
  <c r="P13" i="10"/>
  <c r="O13" i="10"/>
  <c r="N13" i="10"/>
  <c r="M13" i="10"/>
  <c r="L13" i="10"/>
  <c r="K13" i="10"/>
  <c r="P12" i="10"/>
  <c r="O12" i="10"/>
  <c r="N12" i="10"/>
  <c r="M12" i="10"/>
  <c r="L12" i="10"/>
  <c r="K12" i="10"/>
  <c r="P11" i="10"/>
  <c r="O11" i="10"/>
  <c r="N11" i="10"/>
  <c r="M11" i="10"/>
  <c r="L11" i="10"/>
  <c r="K11" i="10"/>
  <c r="P10" i="10"/>
  <c r="O10" i="10"/>
  <c r="N10" i="10"/>
  <c r="M10" i="10"/>
  <c r="L10" i="10"/>
  <c r="K10" i="10"/>
  <c r="P50" i="6"/>
  <c r="O50" i="6"/>
  <c r="N50" i="6"/>
  <c r="M50" i="6"/>
  <c r="L50" i="6"/>
  <c r="K50" i="6"/>
  <c r="P48" i="6"/>
  <c r="O48" i="6"/>
  <c r="N48" i="6"/>
  <c r="M48" i="6"/>
  <c r="L48" i="6"/>
  <c r="K48" i="6"/>
  <c r="P42" i="6"/>
  <c r="O42" i="6"/>
  <c r="N42" i="6"/>
  <c r="M42" i="6"/>
  <c r="L42" i="6"/>
  <c r="K42" i="6"/>
  <c r="P41" i="6"/>
  <c r="O41" i="6"/>
  <c r="N41" i="6"/>
  <c r="M41" i="6"/>
  <c r="L41" i="6"/>
  <c r="K41" i="6"/>
  <c r="P40" i="6"/>
  <c r="O40" i="6"/>
  <c r="N40" i="6"/>
  <c r="M40" i="6"/>
  <c r="L40" i="6"/>
  <c r="K40" i="6"/>
  <c r="P39" i="6"/>
  <c r="O39" i="6"/>
  <c r="N39" i="6"/>
  <c r="M39" i="6"/>
  <c r="L39" i="6"/>
  <c r="K39" i="6"/>
  <c r="P35" i="6"/>
  <c r="O35" i="6"/>
  <c r="N35" i="6"/>
  <c r="M35" i="6"/>
  <c r="L35" i="6"/>
  <c r="K35" i="6"/>
  <c r="P30" i="6"/>
  <c r="O30" i="6"/>
  <c r="N30" i="6"/>
  <c r="M30" i="6"/>
  <c r="L30" i="6"/>
  <c r="K30" i="6"/>
  <c r="P24" i="6"/>
  <c r="O24" i="6"/>
  <c r="N24" i="6"/>
  <c r="M24" i="6"/>
  <c r="P23" i="6"/>
  <c r="O23" i="6"/>
  <c r="N23" i="6"/>
  <c r="M23" i="6"/>
  <c r="P22" i="6"/>
  <c r="O22" i="6"/>
  <c r="N22" i="6"/>
  <c r="M22" i="6"/>
  <c r="P17" i="6"/>
  <c r="O17" i="6"/>
  <c r="N17" i="6"/>
  <c r="M17" i="6"/>
  <c r="L17" i="6"/>
  <c r="K17" i="6"/>
  <c r="P16" i="6"/>
  <c r="O16" i="6"/>
  <c r="N16" i="6"/>
  <c r="M16" i="6"/>
  <c r="L16" i="6"/>
  <c r="K16" i="6"/>
  <c r="P15" i="6"/>
  <c r="O15" i="6"/>
  <c r="N15" i="6"/>
  <c r="M15" i="6"/>
  <c r="L15" i="6"/>
  <c r="K15" i="6"/>
  <c r="P14" i="6"/>
  <c r="O14" i="6"/>
  <c r="N14" i="6"/>
  <c r="M14" i="6"/>
  <c r="L14" i="6"/>
  <c r="K14" i="6"/>
  <c r="P13" i="6"/>
  <c r="O13" i="6"/>
  <c r="N13" i="6"/>
  <c r="M13" i="6"/>
  <c r="L13" i="6"/>
  <c r="K13" i="6"/>
  <c r="P12" i="6"/>
  <c r="O12" i="6"/>
  <c r="N12" i="6"/>
  <c r="M12" i="6"/>
  <c r="L12" i="6"/>
  <c r="K12" i="6"/>
  <c r="L18" i="3"/>
  <c r="L16" i="3"/>
  <c r="P76" i="3"/>
  <c r="O76" i="3"/>
  <c r="N76" i="3"/>
  <c r="M76" i="3"/>
  <c r="L76" i="3"/>
  <c r="K76" i="3"/>
  <c r="P72" i="3"/>
  <c r="O72" i="3"/>
  <c r="N72" i="3"/>
  <c r="M72" i="3"/>
  <c r="L72" i="3"/>
  <c r="K72" i="3"/>
  <c r="P68" i="3"/>
  <c r="O68" i="3"/>
  <c r="N68" i="3"/>
  <c r="M68" i="3"/>
  <c r="L68" i="3"/>
  <c r="K68" i="3"/>
  <c r="P67" i="3"/>
  <c r="O67" i="3"/>
  <c r="N67" i="3"/>
  <c r="M67" i="3"/>
  <c r="L67" i="3"/>
  <c r="K67" i="3"/>
  <c r="P65" i="3"/>
  <c r="O65" i="3"/>
  <c r="N65" i="3"/>
  <c r="M65" i="3"/>
  <c r="L65" i="3"/>
  <c r="K65" i="3"/>
  <c r="P64" i="3"/>
  <c r="O64" i="3"/>
  <c r="N64" i="3"/>
  <c r="M64" i="3"/>
  <c r="L64" i="3"/>
  <c r="K64" i="3"/>
  <c r="P57" i="3"/>
  <c r="O57" i="3"/>
  <c r="N57" i="3"/>
  <c r="M57" i="3"/>
  <c r="L57" i="3"/>
  <c r="K57" i="3"/>
  <c r="P52" i="3"/>
  <c r="O52" i="3"/>
  <c r="N52" i="3"/>
  <c r="M52" i="3"/>
  <c r="L52" i="3"/>
  <c r="K52" i="3"/>
  <c r="P51" i="3"/>
  <c r="O51" i="3"/>
  <c r="N51" i="3"/>
  <c r="M51" i="3"/>
  <c r="L51" i="3"/>
  <c r="K51" i="3"/>
  <c r="P50" i="3"/>
  <c r="O50" i="3"/>
  <c r="N50" i="3"/>
  <c r="M50" i="3"/>
  <c r="L50" i="3"/>
  <c r="K50" i="3"/>
  <c r="P43" i="3"/>
  <c r="O43" i="3"/>
  <c r="N43" i="3"/>
  <c r="M43" i="3"/>
  <c r="L43" i="3"/>
  <c r="K43" i="3"/>
  <c r="P39" i="3"/>
  <c r="O39" i="3"/>
  <c r="N39" i="3"/>
  <c r="M39" i="3"/>
  <c r="L39" i="3"/>
  <c r="K39" i="3"/>
  <c r="P38" i="3"/>
  <c r="O38" i="3"/>
  <c r="N38" i="3"/>
  <c r="M38" i="3"/>
  <c r="L38" i="3"/>
  <c r="K38" i="3"/>
  <c r="P37" i="3"/>
  <c r="O37" i="3"/>
  <c r="N37" i="3"/>
  <c r="M37" i="3"/>
  <c r="L37" i="3"/>
  <c r="K37" i="3"/>
  <c r="P36" i="3"/>
  <c r="O36" i="3"/>
  <c r="N36" i="3"/>
  <c r="M36" i="3"/>
  <c r="L36" i="3"/>
  <c r="K36" i="3"/>
  <c r="P35" i="3"/>
  <c r="O35" i="3"/>
  <c r="N35" i="3"/>
  <c r="M35" i="3"/>
  <c r="L35" i="3"/>
  <c r="K35" i="3"/>
  <c r="P34" i="3"/>
  <c r="O34" i="3"/>
  <c r="N34" i="3"/>
  <c r="M34" i="3"/>
  <c r="L34" i="3"/>
  <c r="K34" i="3"/>
  <c r="P29" i="3"/>
  <c r="O29" i="3"/>
  <c r="N29" i="3"/>
  <c r="M29" i="3"/>
  <c r="L29" i="3"/>
  <c r="K29" i="3"/>
  <c r="P28" i="3"/>
  <c r="O28" i="3"/>
  <c r="N28" i="3"/>
  <c r="M28" i="3"/>
  <c r="L28" i="3"/>
  <c r="K28" i="3"/>
  <c r="P27" i="3"/>
  <c r="O27" i="3"/>
  <c r="N27" i="3"/>
  <c r="M27" i="3"/>
  <c r="L27" i="3"/>
  <c r="K27" i="3"/>
  <c r="P26" i="3"/>
  <c r="O26" i="3"/>
  <c r="N26" i="3"/>
  <c r="M26" i="3"/>
  <c r="L26" i="3"/>
  <c r="K26" i="3"/>
  <c r="P25" i="3"/>
  <c r="O25" i="3"/>
  <c r="N25" i="3"/>
  <c r="M25" i="3"/>
  <c r="L25" i="3"/>
  <c r="K25" i="3"/>
  <c r="P24" i="3"/>
  <c r="O24" i="3"/>
  <c r="N24" i="3"/>
  <c r="M24" i="3"/>
  <c r="L24" i="3"/>
  <c r="K24" i="3"/>
  <c r="P19" i="3"/>
  <c r="O19" i="3"/>
  <c r="N19" i="3"/>
  <c r="M19" i="3"/>
  <c r="L19" i="3"/>
  <c r="K19" i="3"/>
  <c r="P18" i="3"/>
  <c r="O18" i="3"/>
  <c r="N18" i="3"/>
  <c r="M18" i="3"/>
  <c r="K18" i="3"/>
  <c r="P16" i="3"/>
  <c r="O16" i="3"/>
  <c r="N16" i="3"/>
  <c r="M16" i="3"/>
  <c r="K16" i="3"/>
  <c r="P15" i="3"/>
  <c r="O15" i="3"/>
  <c r="N15" i="3"/>
  <c r="M15" i="3"/>
  <c r="L15" i="3"/>
  <c r="K15" i="3"/>
  <c r="P14" i="3"/>
  <c r="O14" i="3"/>
  <c r="N14" i="3"/>
  <c r="M14" i="3"/>
  <c r="L14" i="3"/>
  <c r="K14" i="3"/>
  <c r="P12" i="3"/>
  <c r="O12" i="3"/>
  <c r="N12" i="3"/>
  <c r="M12" i="3"/>
  <c r="L12" i="3"/>
  <c r="K12" i="3"/>
  <c r="P11" i="3"/>
  <c r="O11" i="3"/>
  <c r="N11" i="3"/>
  <c r="M11" i="3"/>
  <c r="L11" i="3"/>
  <c r="K11" i="3"/>
  <c r="P10" i="3"/>
  <c r="O10" i="3"/>
  <c r="N10" i="3"/>
  <c r="M10" i="3"/>
  <c r="L10" i="3"/>
  <c r="K10" i="3"/>
  <c r="L56" i="4" l="1"/>
  <c r="M56" i="4"/>
  <c r="N56" i="4"/>
  <c r="O56" i="4"/>
  <c r="P56" i="4"/>
  <c r="L57" i="4"/>
  <c r="M57" i="4"/>
  <c r="N57" i="4"/>
  <c r="O57" i="4"/>
  <c r="P57" i="4"/>
  <c r="L58" i="4"/>
  <c r="M58" i="4"/>
  <c r="N58" i="4"/>
  <c r="O58" i="4"/>
  <c r="P58" i="4"/>
  <c r="L60" i="4"/>
  <c r="M60" i="4"/>
  <c r="N60" i="4"/>
  <c r="O60" i="4"/>
  <c r="P60" i="4"/>
  <c r="L61" i="4"/>
  <c r="M61" i="4"/>
  <c r="N61" i="4"/>
  <c r="O61" i="4"/>
  <c r="P61" i="4"/>
  <c r="L62" i="4"/>
  <c r="M62" i="4"/>
  <c r="N62" i="4"/>
  <c r="O62" i="4"/>
  <c r="P62" i="4"/>
  <c r="L63" i="4"/>
  <c r="M63" i="4"/>
  <c r="N63" i="4"/>
  <c r="O63" i="4"/>
  <c r="P63" i="4"/>
  <c r="L64" i="4"/>
  <c r="M64" i="4"/>
  <c r="N64" i="4"/>
  <c r="O64" i="4"/>
  <c r="P64" i="4"/>
  <c r="L65" i="4"/>
  <c r="M65" i="4"/>
  <c r="N65" i="4"/>
  <c r="O65" i="4"/>
  <c r="P65" i="4"/>
  <c r="K57" i="4"/>
  <c r="K58" i="4"/>
  <c r="K60" i="4"/>
  <c r="K61" i="4"/>
  <c r="K62" i="4"/>
  <c r="K63" i="4"/>
  <c r="K64" i="4"/>
  <c r="K65" i="4"/>
  <c r="K56" i="4"/>
  <c r="L42" i="4"/>
  <c r="M42" i="4"/>
  <c r="N42" i="4"/>
  <c r="O42" i="4"/>
  <c r="P42" i="4"/>
  <c r="L43" i="4"/>
  <c r="M43" i="4"/>
  <c r="N43" i="4"/>
  <c r="O43" i="4"/>
  <c r="P43" i="4"/>
  <c r="L44" i="4"/>
  <c r="M44" i="4"/>
  <c r="N44" i="4"/>
  <c r="O44" i="4"/>
  <c r="P44" i="4"/>
  <c r="L45" i="4"/>
  <c r="M45" i="4"/>
  <c r="N45" i="4"/>
  <c r="O45" i="4"/>
  <c r="P45" i="4"/>
  <c r="L46" i="4"/>
  <c r="M46" i="4"/>
  <c r="N46" i="4"/>
  <c r="O46" i="4"/>
  <c r="P46" i="4"/>
  <c r="L47" i="4"/>
  <c r="M47" i="4"/>
  <c r="N47" i="4"/>
  <c r="O47" i="4"/>
  <c r="P47" i="4"/>
  <c r="L48" i="4"/>
  <c r="M48" i="4"/>
  <c r="N48" i="4"/>
  <c r="O48" i="4"/>
  <c r="P48" i="4"/>
  <c r="L49" i="4"/>
  <c r="M49" i="4"/>
  <c r="N49" i="4"/>
  <c r="O49" i="4"/>
  <c r="P49" i="4"/>
  <c r="L50" i="4"/>
  <c r="M50" i="4"/>
  <c r="N50" i="4"/>
  <c r="O50" i="4"/>
  <c r="P50" i="4"/>
  <c r="L51" i="4"/>
  <c r="M51" i="4"/>
  <c r="N51" i="4"/>
  <c r="O51" i="4"/>
  <c r="P51" i="4"/>
  <c r="L52" i="4"/>
  <c r="M52" i="4"/>
  <c r="N52" i="4"/>
  <c r="O52" i="4"/>
  <c r="P52" i="4"/>
  <c r="K43" i="4"/>
  <c r="K44" i="4"/>
  <c r="K45" i="4"/>
  <c r="K46" i="4"/>
  <c r="K47" i="4"/>
  <c r="K48" i="4"/>
  <c r="K49" i="4"/>
  <c r="K50" i="4"/>
  <c r="K51" i="4"/>
  <c r="K52" i="4"/>
  <c r="K42" i="4"/>
  <c r="L29" i="4"/>
  <c r="M29" i="4"/>
  <c r="N29" i="4"/>
  <c r="O29" i="4"/>
  <c r="P29" i="4"/>
  <c r="L30" i="4"/>
  <c r="M30" i="4"/>
  <c r="N30" i="4"/>
  <c r="O30" i="4"/>
  <c r="P30" i="4"/>
  <c r="L31" i="4"/>
  <c r="M31" i="4"/>
  <c r="N31" i="4"/>
  <c r="O31" i="4"/>
  <c r="P31" i="4"/>
  <c r="L32" i="4"/>
  <c r="M32" i="4"/>
  <c r="N32" i="4"/>
  <c r="O32" i="4"/>
  <c r="P32" i="4"/>
  <c r="L33" i="4"/>
  <c r="M33" i="4"/>
  <c r="N33" i="4"/>
  <c r="O33" i="4"/>
  <c r="P33" i="4"/>
  <c r="K30" i="4"/>
  <c r="K31" i="4"/>
  <c r="K32" i="4"/>
  <c r="K33" i="4"/>
  <c r="K29" i="4"/>
  <c r="L13" i="4"/>
  <c r="M13" i="4"/>
  <c r="N13" i="4"/>
  <c r="O13" i="4"/>
  <c r="P13" i="4"/>
  <c r="L14" i="4"/>
  <c r="M14" i="4"/>
  <c r="N14" i="4"/>
  <c r="O14" i="4"/>
  <c r="P14" i="4"/>
  <c r="L15" i="4"/>
  <c r="M15" i="4"/>
  <c r="N15" i="4"/>
  <c r="O15" i="4"/>
  <c r="P15" i="4"/>
  <c r="L16" i="4"/>
  <c r="M16" i="4"/>
  <c r="N16" i="4"/>
  <c r="O16" i="4"/>
  <c r="P16" i="4"/>
  <c r="L18" i="4"/>
  <c r="M18" i="4"/>
  <c r="N18" i="4"/>
  <c r="O18" i="4"/>
  <c r="P18" i="4"/>
  <c r="L19" i="4"/>
  <c r="M19" i="4"/>
  <c r="N19" i="4"/>
  <c r="O19" i="4"/>
  <c r="P19" i="4"/>
  <c r="L20" i="4"/>
  <c r="M20" i="4"/>
  <c r="N20" i="4"/>
  <c r="O20" i="4"/>
  <c r="P20" i="4"/>
  <c r="L21" i="4"/>
  <c r="M21" i="4"/>
  <c r="N21" i="4"/>
  <c r="O21" i="4"/>
  <c r="P21" i="4"/>
  <c r="L22" i="4"/>
  <c r="M22" i="4"/>
  <c r="N22" i="4"/>
  <c r="O22" i="4"/>
  <c r="P22" i="4"/>
  <c r="L23" i="4"/>
  <c r="M23" i="4"/>
  <c r="N23" i="4"/>
  <c r="O23" i="4"/>
  <c r="P23" i="4"/>
  <c r="L26" i="4"/>
  <c r="M26" i="4"/>
  <c r="N26" i="4"/>
  <c r="O26" i="4"/>
  <c r="P26" i="4"/>
  <c r="K14" i="4"/>
  <c r="K15" i="4"/>
  <c r="K16" i="4"/>
  <c r="K18" i="4"/>
  <c r="K19" i="4"/>
  <c r="K20" i="4"/>
  <c r="K21" i="4"/>
  <c r="K22" i="4"/>
  <c r="K23" i="4"/>
  <c r="K26" i="4"/>
  <c r="K13" i="4"/>
  <c r="L51" i="2"/>
  <c r="M51" i="2"/>
  <c r="N51" i="2"/>
  <c r="O51" i="2"/>
  <c r="P51" i="2"/>
  <c r="K51" i="2"/>
  <c r="L48" i="2"/>
  <c r="M48" i="2"/>
  <c r="N48" i="2"/>
  <c r="O48" i="2"/>
  <c r="P48" i="2"/>
  <c r="K48" i="2"/>
  <c r="L40" i="2"/>
  <c r="M40" i="2"/>
  <c r="N40" i="2"/>
  <c r="O40" i="2"/>
  <c r="P40" i="2"/>
  <c r="L41" i="2"/>
  <c r="M41" i="2"/>
  <c r="N41" i="2"/>
  <c r="O41" i="2"/>
  <c r="P41" i="2"/>
  <c r="L42" i="2"/>
  <c r="M42" i="2"/>
  <c r="N42" i="2"/>
  <c r="O42" i="2"/>
  <c r="P42" i="2"/>
  <c r="L43" i="2"/>
  <c r="M43" i="2"/>
  <c r="N43" i="2"/>
  <c r="O43" i="2"/>
  <c r="P43" i="2"/>
  <c r="K41" i="2"/>
  <c r="K42" i="2"/>
  <c r="K43" i="2"/>
  <c r="K40" i="2"/>
  <c r="L36" i="2"/>
  <c r="M36" i="2"/>
  <c r="N36" i="2"/>
  <c r="O36" i="2"/>
  <c r="P36" i="2"/>
  <c r="K36" i="2"/>
  <c r="L28" i="2"/>
  <c r="M28" i="2"/>
  <c r="N28" i="2"/>
  <c r="O28" i="2"/>
  <c r="P28" i="2"/>
  <c r="L30" i="2"/>
  <c r="M30" i="2"/>
  <c r="N30" i="2"/>
  <c r="O30" i="2"/>
  <c r="P30" i="2"/>
  <c r="L31" i="2"/>
  <c r="M31" i="2"/>
  <c r="N31" i="2"/>
  <c r="O31" i="2"/>
  <c r="P31" i="2"/>
  <c r="L32" i="2"/>
  <c r="M32" i="2"/>
  <c r="N32" i="2"/>
  <c r="O32" i="2"/>
  <c r="P32" i="2"/>
  <c r="K30" i="2"/>
  <c r="K31" i="2"/>
  <c r="K32" i="2"/>
  <c r="K28" i="2"/>
  <c r="M20" i="2"/>
  <c r="N20" i="2"/>
  <c r="O20" i="2"/>
  <c r="P20" i="2"/>
  <c r="M21" i="2"/>
  <c r="N21" i="2"/>
  <c r="O21" i="2"/>
  <c r="P21" i="2"/>
  <c r="M22" i="2"/>
  <c r="N22" i="2"/>
  <c r="O22" i="2"/>
  <c r="P22" i="2"/>
  <c r="M23" i="2"/>
  <c r="N23" i="2"/>
  <c r="O23" i="2"/>
  <c r="P23" i="2"/>
  <c r="G52" i="16" l="1"/>
  <c r="G42" i="16"/>
  <c r="G14" i="16" l="1"/>
  <c r="M19" i="13"/>
  <c r="M18" i="13"/>
  <c r="M15" i="13"/>
  <c r="M14" i="13"/>
  <c r="M11" i="13"/>
  <c r="M10" i="13"/>
  <c r="N14" i="16" l="1"/>
  <c r="O14" i="16"/>
  <c r="I70" i="3" l="1"/>
  <c r="D70" i="3"/>
  <c r="E70" i="3"/>
  <c r="F70" i="3"/>
  <c r="G70" i="3"/>
  <c r="H70" i="3"/>
  <c r="C70" i="3"/>
  <c r="P70" i="3" l="1"/>
  <c r="K70" i="3"/>
  <c r="O70" i="3"/>
  <c r="M70" i="3"/>
  <c r="N70" i="3"/>
  <c r="D74" i="3"/>
  <c r="L70" i="3"/>
  <c r="C53" i="4" l="1"/>
  <c r="I53" i="4"/>
  <c r="H53" i="4"/>
  <c r="G53" i="4"/>
  <c r="F53" i="4"/>
  <c r="E53" i="4"/>
  <c r="D53" i="4"/>
  <c r="M53" i="4" l="1"/>
  <c r="O53" i="4"/>
  <c r="L53" i="4"/>
  <c r="N53" i="4"/>
  <c r="P53" i="4"/>
  <c r="K53" i="4"/>
  <c r="D25" i="4" l="1"/>
  <c r="E25" i="4"/>
  <c r="F25" i="4"/>
  <c r="G25" i="4"/>
  <c r="H25" i="4"/>
  <c r="I25" i="4"/>
  <c r="C25" i="4"/>
  <c r="D24" i="4"/>
  <c r="E24" i="4"/>
  <c r="F24" i="4"/>
  <c r="G24" i="4"/>
  <c r="H24" i="4"/>
  <c r="I24" i="4"/>
  <c r="C24" i="4"/>
  <c r="K25" i="4" l="1"/>
  <c r="K24" i="4"/>
  <c r="O24" i="4"/>
  <c r="M24" i="4"/>
  <c r="P25" i="4"/>
  <c r="N25" i="4"/>
  <c r="L25" i="4"/>
  <c r="P24" i="4"/>
  <c r="N24" i="4"/>
  <c r="L24" i="4"/>
  <c r="O25" i="4"/>
  <c r="M25" i="4"/>
  <c r="C42" i="16"/>
  <c r="C37" i="6"/>
  <c r="N42" i="16" l="1"/>
  <c r="K17" i="4" l="1"/>
  <c r="O17" i="4"/>
  <c r="M17" i="4"/>
  <c r="P17" i="4"/>
  <c r="N17" i="4"/>
  <c r="L17" i="4"/>
  <c r="L32" i="12"/>
  <c r="K32" i="12"/>
  <c r="O32" i="12" l="1"/>
  <c r="C46" i="6" l="1"/>
  <c r="I15" i="2" l="1"/>
  <c r="H15" i="2"/>
  <c r="G15" i="2"/>
  <c r="F15" i="2"/>
  <c r="E15" i="2"/>
  <c r="D15" i="2"/>
  <c r="I14" i="2"/>
  <c r="H14" i="2"/>
  <c r="G14" i="2"/>
  <c r="F14" i="2"/>
  <c r="E14" i="2"/>
  <c r="D14" i="2"/>
  <c r="C15" i="2"/>
  <c r="C14" i="2"/>
  <c r="K14" i="2" l="1"/>
  <c r="M14" i="2"/>
  <c r="O14" i="2"/>
  <c r="M15" i="2"/>
  <c r="O15" i="2"/>
  <c r="L14" i="2"/>
  <c r="N14" i="2"/>
  <c r="P14" i="2"/>
  <c r="L15" i="2"/>
  <c r="N15" i="2"/>
  <c r="P15" i="2"/>
  <c r="K15" i="2"/>
  <c r="K9" i="14" l="1"/>
  <c r="J9" i="14"/>
  <c r="I9" i="14"/>
  <c r="M21" i="13"/>
  <c r="L21" i="13"/>
  <c r="K21" i="13"/>
  <c r="J21" i="13"/>
  <c r="I21" i="13"/>
  <c r="H21" i="13"/>
  <c r="G21" i="13"/>
  <c r="F21" i="13"/>
  <c r="E21" i="13"/>
  <c r="D21" i="13"/>
  <c r="J46" i="12"/>
  <c r="I46" i="12"/>
  <c r="H46" i="12"/>
  <c r="G46" i="12"/>
  <c r="F46" i="12"/>
  <c r="E46" i="12"/>
  <c r="D46" i="12"/>
  <c r="C46" i="12"/>
  <c r="J39" i="12"/>
  <c r="I39" i="12"/>
  <c r="H39" i="12"/>
  <c r="G39" i="12"/>
  <c r="F39" i="12"/>
  <c r="E39" i="12"/>
  <c r="D39" i="12"/>
  <c r="C39" i="12"/>
  <c r="J33" i="12"/>
  <c r="I33" i="12"/>
  <c r="H33" i="12"/>
  <c r="G33" i="12"/>
  <c r="F33" i="12"/>
  <c r="E33" i="12"/>
  <c r="D33" i="12"/>
  <c r="C33" i="12"/>
  <c r="L45" i="12"/>
  <c r="K45" i="12"/>
  <c r="L44" i="12"/>
  <c r="K44" i="12"/>
  <c r="L43" i="12"/>
  <c r="K43" i="12"/>
  <c r="L42" i="12"/>
  <c r="K42" i="12"/>
  <c r="L38" i="12"/>
  <c r="K38" i="12"/>
  <c r="L37" i="12"/>
  <c r="K37" i="12"/>
  <c r="L36" i="12"/>
  <c r="K36" i="12"/>
  <c r="L31" i="12"/>
  <c r="K31" i="12"/>
  <c r="L30" i="12"/>
  <c r="K30" i="12"/>
  <c r="L29" i="12"/>
  <c r="K29" i="12"/>
  <c r="D30" i="10"/>
  <c r="C30" i="10"/>
  <c r="I27" i="10"/>
  <c r="H27" i="10"/>
  <c r="G27" i="10"/>
  <c r="F27" i="10"/>
  <c r="E27" i="10"/>
  <c r="D27" i="10"/>
  <c r="I20" i="10"/>
  <c r="I22" i="10" s="1"/>
  <c r="H20" i="10"/>
  <c r="G20" i="10"/>
  <c r="F20" i="10"/>
  <c r="E20" i="10"/>
  <c r="D20" i="10"/>
  <c r="H107" i="9"/>
  <c r="F107" i="9"/>
  <c r="F109" i="9" s="1"/>
  <c r="D20" i="2" s="1"/>
  <c r="I107" i="9"/>
  <c r="G107" i="9"/>
  <c r="D107" i="9"/>
  <c r="C107" i="9"/>
  <c r="H89" i="9"/>
  <c r="H102" i="9" s="1"/>
  <c r="G89" i="9"/>
  <c r="G102" i="9" s="1"/>
  <c r="D89" i="9"/>
  <c r="D102" i="9" s="1"/>
  <c r="C89" i="9"/>
  <c r="C102" i="9" s="1"/>
  <c r="J62" i="9"/>
  <c r="E56" i="9"/>
  <c r="I76" i="9"/>
  <c r="H76" i="9"/>
  <c r="G76" i="9"/>
  <c r="D76" i="9"/>
  <c r="H71" i="9"/>
  <c r="I71" i="9"/>
  <c r="G71" i="9"/>
  <c r="D71" i="9"/>
  <c r="J61" i="9"/>
  <c r="G64" i="9"/>
  <c r="G66" i="9" s="1"/>
  <c r="H64" i="9"/>
  <c r="H66" i="9" s="1"/>
  <c r="D64" i="9"/>
  <c r="D66" i="9" s="1"/>
  <c r="C64" i="9"/>
  <c r="C66" i="9" s="1"/>
  <c r="E75" i="9"/>
  <c r="J75" i="9" s="1"/>
  <c r="E74" i="9"/>
  <c r="E70" i="9"/>
  <c r="J70" i="9" s="1"/>
  <c r="E69" i="9"/>
  <c r="J69" i="9" s="1"/>
  <c r="E106" i="9"/>
  <c r="J106" i="9" s="1"/>
  <c r="E105" i="9"/>
  <c r="E101" i="9"/>
  <c r="J101" i="9" s="1"/>
  <c r="E100" i="9"/>
  <c r="J100" i="9" s="1"/>
  <c r="E99" i="9"/>
  <c r="J99" i="9" s="1"/>
  <c r="E98" i="9"/>
  <c r="J98" i="9" s="1"/>
  <c r="E97" i="9"/>
  <c r="J97" i="9" s="1"/>
  <c r="E96" i="9"/>
  <c r="J96" i="9" s="1"/>
  <c r="E95" i="9"/>
  <c r="J95" i="9" s="1"/>
  <c r="E94" i="9"/>
  <c r="J94" i="9" s="1"/>
  <c r="E93" i="9"/>
  <c r="J93" i="9" s="1"/>
  <c r="E92" i="9"/>
  <c r="J92" i="9" s="1"/>
  <c r="E91" i="9"/>
  <c r="J91" i="9" s="1"/>
  <c r="E90" i="9"/>
  <c r="E88" i="9"/>
  <c r="J88" i="9" s="1"/>
  <c r="E87" i="9"/>
  <c r="J87" i="9" s="1"/>
  <c r="E86" i="9"/>
  <c r="J86" i="9" s="1"/>
  <c r="E85" i="9"/>
  <c r="J85" i="9" s="1"/>
  <c r="E84" i="9"/>
  <c r="J84" i="9" s="1"/>
  <c r="E83" i="9"/>
  <c r="J83" i="9" s="1"/>
  <c r="E82" i="9"/>
  <c r="J82" i="9" s="1"/>
  <c r="E81" i="9"/>
  <c r="J81" i="9" s="1"/>
  <c r="E80" i="9"/>
  <c r="J80" i="9" s="1"/>
  <c r="E65" i="9"/>
  <c r="J65" i="9" s="1"/>
  <c r="E63" i="9"/>
  <c r="E59" i="9"/>
  <c r="E53" i="9"/>
  <c r="E52" i="9"/>
  <c r="E51" i="9"/>
  <c r="E50" i="9"/>
  <c r="E49" i="9"/>
  <c r="E48" i="9"/>
  <c r="E47" i="9"/>
  <c r="E46" i="9"/>
  <c r="E45" i="9"/>
  <c r="E44" i="9"/>
  <c r="E43" i="9"/>
  <c r="E42" i="9"/>
  <c r="E41" i="9"/>
  <c r="E40" i="9"/>
  <c r="E39" i="9"/>
  <c r="E38" i="9"/>
  <c r="E37" i="9"/>
  <c r="E36" i="9"/>
  <c r="E35" i="9"/>
  <c r="E34" i="9"/>
  <c r="E33" i="9"/>
  <c r="E32" i="9"/>
  <c r="E31" i="9"/>
  <c r="E30" i="9"/>
  <c r="E29" i="9"/>
  <c r="E28" i="9"/>
  <c r="E27" i="9"/>
  <c r="E26" i="9"/>
  <c r="E25" i="9"/>
  <c r="E24" i="9"/>
  <c r="E23" i="9"/>
  <c r="E22" i="9"/>
  <c r="E21" i="9"/>
  <c r="E20" i="9"/>
  <c r="E19" i="9"/>
  <c r="E18" i="9"/>
  <c r="E17" i="9"/>
  <c r="E16" i="9"/>
  <c r="E15" i="9"/>
  <c r="E14" i="9"/>
  <c r="E13" i="9"/>
  <c r="E12" i="9"/>
  <c r="E11" i="9"/>
  <c r="E10" i="9"/>
  <c r="E9" i="9"/>
  <c r="L52" i="16"/>
  <c r="K52" i="16"/>
  <c r="J52" i="16"/>
  <c r="I52" i="16"/>
  <c r="H52" i="16"/>
  <c r="C52" i="16"/>
  <c r="N52" i="16" s="1"/>
  <c r="L42" i="16"/>
  <c r="K42" i="16"/>
  <c r="J42" i="16"/>
  <c r="I42" i="16"/>
  <c r="H42" i="16"/>
  <c r="L30" i="16"/>
  <c r="K30" i="16"/>
  <c r="J30" i="16"/>
  <c r="I30" i="16"/>
  <c r="H30" i="16"/>
  <c r="F30" i="16"/>
  <c r="E30" i="16"/>
  <c r="D30" i="16"/>
  <c r="C30" i="16"/>
  <c r="L20" i="16"/>
  <c r="K20" i="16"/>
  <c r="J20" i="16"/>
  <c r="I20" i="16"/>
  <c r="H20" i="16"/>
  <c r="E20" i="16"/>
  <c r="D20" i="16"/>
  <c r="C20" i="16"/>
  <c r="G29" i="16"/>
  <c r="G28" i="16"/>
  <c r="G27" i="16"/>
  <c r="G26" i="16"/>
  <c r="G25" i="16"/>
  <c r="G24" i="16"/>
  <c r="G23" i="16"/>
  <c r="G19" i="16"/>
  <c r="G18" i="16"/>
  <c r="G17" i="16"/>
  <c r="G15" i="16"/>
  <c r="Y63" i="5"/>
  <c r="X63" i="5"/>
  <c r="W63" i="5"/>
  <c r="V63" i="5"/>
  <c r="V65" i="5" s="1"/>
  <c r="U63" i="5"/>
  <c r="T63" i="5"/>
  <c r="S63" i="5"/>
  <c r="R63" i="5"/>
  <c r="Q63" i="5"/>
  <c r="P63" i="5"/>
  <c r="O63" i="5"/>
  <c r="N63" i="5"/>
  <c r="M63" i="5"/>
  <c r="K63" i="5"/>
  <c r="J63" i="5"/>
  <c r="I63" i="5"/>
  <c r="H63" i="5"/>
  <c r="G63" i="5"/>
  <c r="F63" i="5"/>
  <c r="E63" i="5"/>
  <c r="D63" i="5"/>
  <c r="C63" i="5"/>
  <c r="L67" i="5"/>
  <c r="Z67" i="5" s="1"/>
  <c r="L62" i="5"/>
  <c r="Z62" i="5" s="1"/>
  <c r="L61" i="5"/>
  <c r="Z61" i="5" s="1"/>
  <c r="L60" i="5"/>
  <c r="L57" i="5"/>
  <c r="Z57" i="5" s="1"/>
  <c r="Y55" i="5"/>
  <c r="X55" i="5"/>
  <c r="W55" i="5"/>
  <c r="U55" i="5"/>
  <c r="T55" i="5"/>
  <c r="S55" i="5"/>
  <c r="R55" i="5"/>
  <c r="Q55" i="5"/>
  <c r="P55" i="5"/>
  <c r="O55" i="5"/>
  <c r="N55" i="5"/>
  <c r="M55" i="5"/>
  <c r="K55" i="5"/>
  <c r="J55" i="5"/>
  <c r="I55" i="5"/>
  <c r="H55" i="5"/>
  <c r="G55" i="5"/>
  <c r="F55" i="5"/>
  <c r="E55" i="5"/>
  <c r="D55" i="5"/>
  <c r="C55" i="5"/>
  <c r="L54" i="5"/>
  <c r="Z54" i="5" s="1"/>
  <c r="L53" i="5"/>
  <c r="L52" i="5"/>
  <c r="Z52" i="5" s="1"/>
  <c r="L51" i="5"/>
  <c r="Z51" i="5" s="1"/>
  <c r="L50" i="5"/>
  <c r="Z50" i="5" s="1"/>
  <c r="L49" i="5"/>
  <c r="Z49" i="5" s="1"/>
  <c r="L48" i="5"/>
  <c r="Z48" i="5" s="1"/>
  <c r="L47" i="5"/>
  <c r="Z47" i="5" s="1"/>
  <c r="L46" i="5"/>
  <c r="Z46" i="5" s="1"/>
  <c r="L45" i="5"/>
  <c r="Z45" i="5" s="1"/>
  <c r="L44" i="5"/>
  <c r="Z44" i="5" s="1"/>
  <c r="L43" i="5"/>
  <c r="Z43" i="5" s="1"/>
  <c r="L42" i="5"/>
  <c r="Z42" i="5" s="1"/>
  <c r="L41" i="5"/>
  <c r="Z41" i="5" s="1"/>
  <c r="L40" i="5"/>
  <c r="Z40" i="5" s="1"/>
  <c r="L39" i="5"/>
  <c r="Z39" i="5" s="1"/>
  <c r="L38" i="5"/>
  <c r="Z38" i="5" s="1"/>
  <c r="L37" i="5"/>
  <c r="Z37" i="5" s="1"/>
  <c r="L36" i="5"/>
  <c r="Z36" i="5" s="1"/>
  <c r="L35" i="5"/>
  <c r="Z35" i="5" s="1"/>
  <c r="L34" i="5"/>
  <c r="Z34" i="5" s="1"/>
  <c r="L33" i="5"/>
  <c r="Z33" i="5" s="1"/>
  <c r="L32" i="5"/>
  <c r="Z32" i="5" s="1"/>
  <c r="L31" i="5"/>
  <c r="Z31" i="5" s="1"/>
  <c r="L30" i="5"/>
  <c r="Z30" i="5" s="1"/>
  <c r="L29" i="5"/>
  <c r="Z29" i="5" s="1"/>
  <c r="L28" i="5"/>
  <c r="Z28" i="5" s="1"/>
  <c r="L27" i="5"/>
  <c r="Z27" i="5" s="1"/>
  <c r="L26" i="5"/>
  <c r="Z26" i="5" s="1"/>
  <c r="L25" i="5"/>
  <c r="Z25" i="5" s="1"/>
  <c r="L24" i="5"/>
  <c r="Z24" i="5" s="1"/>
  <c r="L23" i="5"/>
  <c r="Z23" i="5" s="1"/>
  <c r="L22" i="5"/>
  <c r="Z22" i="5" s="1"/>
  <c r="L21" i="5"/>
  <c r="Z21" i="5" s="1"/>
  <c r="L20" i="5"/>
  <c r="Z20" i="5" s="1"/>
  <c r="L19" i="5"/>
  <c r="Z19" i="5" s="1"/>
  <c r="L18" i="5"/>
  <c r="Z18" i="5" s="1"/>
  <c r="L17" i="5"/>
  <c r="Z17" i="5" s="1"/>
  <c r="L16" i="5"/>
  <c r="Z16" i="5" s="1"/>
  <c r="L15" i="5"/>
  <c r="Z15" i="5" s="1"/>
  <c r="L14" i="5"/>
  <c r="Z14" i="5" s="1"/>
  <c r="L13" i="5"/>
  <c r="Z13" i="5" s="1"/>
  <c r="L12" i="5"/>
  <c r="Z12" i="5" s="1"/>
  <c r="L11" i="5"/>
  <c r="Z11" i="5" s="1"/>
  <c r="L10" i="5"/>
  <c r="I37" i="6"/>
  <c r="H37" i="6"/>
  <c r="G37" i="6"/>
  <c r="F37" i="6"/>
  <c r="E37" i="6"/>
  <c r="D37" i="6"/>
  <c r="I32" i="6"/>
  <c r="H32" i="6"/>
  <c r="G32" i="6"/>
  <c r="F32" i="6"/>
  <c r="E32" i="6"/>
  <c r="D32" i="6"/>
  <c r="I19" i="6"/>
  <c r="H19" i="6"/>
  <c r="G19" i="6"/>
  <c r="F19" i="6"/>
  <c r="E19" i="6"/>
  <c r="D19" i="6"/>
  <c r="C19" i="6"/>
  <c r="C109" i="9" l="1"/>
  <c r="D109" i="9"/>
  <c r="H109" i="9"/>
  <c r="D22" i="2" s="1"/>
  <c r="G109" i="9"/>
  <c r="J56" i="9"/>
  <c r="G48" i="12"/>
  <c r="E48" i="12"/>
  <c r="J52" i="9"/>
  <c r="D19" i="2"/>
  <c r="K19" i="2" s="1"/>
  <c r="D22" i="10"/>
  <c r="E19" i="2"/>
  <c r="E24" i="2" s="1"/>
  <c r="E22" i="10"/>
  <c r="G19" i="2"/>
  <c r="G22" i="10"/>
  <c r="H19" i="2"/>
  <c r="H24" i="2" s="1"/>
  <c r="H22" i="10"/>
  <c r="P22" i="10" s="1"/>
  <c r="F19" i="2"/>
  <c r="F24" i="2" s="1"/>
  <c r="F22" i="10"/>
  <c r="I19" i="2"/>
  <c r="I24" i="2" s="1"/>
  <c r="O45" i="12"/>
  <c r="O31" i="12"/>
  <c r="O42" i="12"/>
  <c r="O36" i="12"/>
  <c r="O43" i="12"/>
  <c r="O29" i="12"/>
  <c r="O37" i="12"/>
  <c r="O44" i="12"/>
  <c r="O30" i="12"/>
  <c r="O38" i="12"/>
  <c r="J48" i="12"/>
  <c r="C48" i="12"/>
  <c r="H48" i="12"/>
  <c r="F48" i="12"/>
  <c r="I48" i="12"/>
  <c r="D48" i="12"/>
  <c r="I109" i="9"/>
  <c r="J90" i="9"/>
  <c r="G20" i="16"/>
  <c r="N32" i="6"/>
  <c r="P32" i="6"/>
  <c r="N37" i="6"/>
  <c r="P37" i="6"/>
  <c r="Q52" i="16"/>
  <c r="S52" i="16"/>
  <c r="L32" i="6"/>
  <c r="K32" i="6"/>
  <c r="L37" i="6"/>
  <c r="K37" i="6"/>
  <c r="P20" i="16"/>
  <c r="R20" i="16"/>
  <c r="Q30" i="16"/>
  <c r="S30" i="16"/>
  <c r="Q42" i="16"/>
  <c r="S42" i="16"/>
  <c r="K19" i="6"/>
  <c r="M19" i="6"/>
  <c r="O19" i="6"/>
  <c r="M32" i="6"/>
  <c r="O32" i="6"/>
  <c r="M37" i="6"/>
  <c r="O37" i="6"/>
  <c r="C32" i="16"/>
  <c r="C44" i="16" s="1"/>
  <c r="C54" i="16" s="1"/>
  <c r="Q20" i="16"/>
  <c r="S20" i="16"/>
  <c r="P30" i="16"/>
  <c r="R30" i="16"/>
  <c r="P42" i="16"/>
  <c r="O42" i="16"/>
  <c r="R42" i="16"/>
  <c r="P52" i="16"/>
  <c r="O52" i="16"/>
  <c r="R52" i="16"/>
  <c r="M20" i="10"/>
  <c r="O20" i="10"/>
  <c r="M27" i="10"/>
  <c r="O27" i="10"/>
  <c r="L19" i="6"/>
  <c r="N19" i="6"/>
  <c r="P19" i="6"/>
  <c r="L20" i="10"/>
  <c r="K20" i="10"/>
  <c r="N20" i="10"/>
  <c r="P20" i="10"/>
  <c r="L27" i="10"/>
  <c r="K27" i="10"/>
  <c r="N27" i="10"/>
  <c r="P27" i="10"/>
  <c r="N23" i="16"/>
  <c r="O23" i="16"/>
  <c r="O25" i="16"/>
  <c r="N25" i="16"/>
  <c r="O24" i="16"/>
  <c r="N24" i="16"/>
  <c r="O15" i="16"/>
  <c r="N15" i="16"/>
  <c r="N26" i="16"/>
  <c r="O26" i="16"/>
  <c r="O16" i="16"/>
  <c r="N16" i="16"/>
  <c r="N27" i="16"/>
  <c r="O27" i="16"/>
  <c r="N17" i="16"/>
  <c r="O17" i="16"/>
  <c r="O28" i="16"/>
  <c r="N28" i="16"/>
  <c r="O18" i="16"/>
  <c r="N18" i="16"/>
  <c r="O29" i="16"/>
  <c r="N29" i="16"/>
  <c r="O19" i="16"/>
  <c r="N19" i="16"/>
  <c r="Z53" i="5"/>
  <c r="D46" i="6"/>
  <c r="L33" i="12"/>
  <c r="J59" i="9"/>
  <c r="L39" i="12"/>
  <c r="E64" i="9"/>
  <c r="E66" i="9" s="1"/>
  <c r="J63" i="9"/>
  <c r="K39" i="12"/>
  <c r="J9" i="9"/>
  <c r="J11" i="9"/>
  <c r="J13" i="9"/>
  <c r="J15" i="9"/>
  <c r="J17" i="9"/>
  <c r="J19" i="9"/>
  <c r="J21" i="9"/>
  <c r="J23" i="9"/>
  <c r="J25" i="9"/>
  <c r="J27" i="9"/>
  <c r="J29" i="9"/>
  <c r="J31" i="9"/>
  <c r="J33" i="9"/>
  <c r="J35" i="9"/>
  <c r="J37" i="9"/>
  <c r="J39" i="9"/>
  <c r="J41" i="9"/>
  <c r="J43" i="9"/>
  <c r="J45" i="9"/>
  <c r="J47" i="9"/>
  <c r="J49" i="9"/>
  <c r="J51" i="9"/>
  <c r="J53" i="9"/>
  <c r="J10" i="9"/>
  <c r="J12" i="9"/>
  <c r="J14" i="9"/>
  <c r="J16" i="9"/>
  <c r="J18" i="9"/>
  <c r="J20" i="9"/>
  <c r="J22" i="9"/>
  <c r="J24" i="9"/>
  <c r="J26" i="9"/>
  <c r="J28" i="9"/>
  <c r="J30" i="9"/>
  <c r="J32" i="9"/>
  <c r="J34" i="9"/>
  <c r="J36" i="9"/>
  <c r="J38" i="9"/>
  <c r="J40" i="9"/>
  <c r="J42" i="9"/>
  <c r="J44" i="9"/>
  <c r="J46" i="9"/>
  <c r="J48" i="9"/>
  <c r="J50" i="9"/>
  <c r="K33" i="12"/>
  <c r="K46" i="12"/>
  <c r="L46" i="12"/>
  <c r="D11" i="2"/>
  <c r="F11" i="2"/>
  <c r="H11" i="2"/>
  <c r="E11" i="2"/>
  <c r="G11" i="2"/>
  <c r="I11" i="2"/>
  <c r="C11" i="2"/>
  <c r="E46" i="6"/>
  <c r="G46" i="6"/>
  <c r="I46" i="6"/>
  <c r="L55" i="5"/>
  <c r="D65" i="5"/>
  <c r="F65" i="5"/>
  <c r="H65" i="5"/>
  <c r="J65" i="5"/>
  <c r="M65" i="5"/>
  <c r="O65" i="5"/>
  <c r="Q65" i="5"/>
  <c r="S65" i="5"/>
  <c r="U65" i="5"/>
  <c r="W65" i="5"/>
  <c r="Y65" i="5"/>
  <c r="C65" i="5"/>
  <c r="E65" i="5"/>
  <c r="G65" i="5"/>
  <c r="I65" i="5"/>
  <c r="K65" i="5"/>
  <c r="N65" i="5"/>
  <c r="P65" i="5"/>
  <c r="R65" i="5"/>
  <c r="T65" i="5"/>
  <c r="X65" i="5"/>
  <c r="J89" i="9"/>
  <c r="C21" i="13"/>
  <c r="L63" i="5"/>
  <c r="Z60" i="5"/>
  <c r="Z63" i="5" s="1"/>
  <c r="G30" i="16"/>
  <c r="E32" i="16"/>
  <c r="F46" i="6"/>
  <c r="H46" i="6"/>
  <c r="Z10" i="5"/>
  <c r="D32" i="16"/>
  <c r="F32" i="16"/>
  <c r="H32" i="16"/>
  <c r="I32" i="16"/>
  <c r="J32" i="16"/>
  <c r="K32" i="16"/>
  <c r="L32" i="16"/>
  <c r="L44" i="16" s="1"/>
  <c r="E107" i="9"/>
  <c r="J71" i="9"/>
  <c r="E76" i="9"/>
  <c r="E71" i="9"/>
  <c r="J74" i="9"/>
  <c r="J76" i="9" s="1"/>
  <c r="J105" i="9"/>
  <c r="J107" i="9" s="1"/>
  <c r="E89" i="9"/>
  <c r="E102" i="9" s="1"/>
  <c r="E109" i="9" l="1"/>
  <c r="D23" i="2"/>
  <c r="D21" i="2"/>
  <c r="N19" i="2"/>
  <c r="N22" i="10"/>
  <c r="O22" i="10"/>
  <c r="M22" i="10"/>
  <c r="L22" i="10"/>
  <c r="K22" i="10"/>
  <c r="G24" i="2"/>
  <c r="M19" i="2"/>
  <c r="L19" i="2"/>
  <c r="O19" i="2"/>
  <c r="P19" i="2"/>
  <c r="O46" i="12"/>
  <c r="O33" i="12"/>
  <c r="O39" i="12"/>
  <c r="L48" i="12"/>
  <c r="K48" i="12"/>
  <c r="L54" i="16"/>
  <c r="J54" i="9"/>
  <c r="D23" i="6"/>
  <c r="O46" i="6"/>
  <c r="L46" i="6"/>
  <c r="K46" i="6"/>
  <c r="J44" i="16"/>
  <c r="J54" i="16" s="1"/>
  <c r="R32" i="16"/>
  <c r="H44" i="16"/>
  <c r="H54" i="16" s="1"/>
  <c r="P32" i="16"/>
  <c r="P46" i="6"/>
  <c r="K44" i="16"/>
  <c r="K54" i="16" s="1"/>
  <c r="S32" i="16"/>
  <c r="I44" i="16"/>
  <c r="I54" i="16" s="1"/>
  <c r="Q32" i="16"/>
  <c r="N46" i="6"/>
  <c r="M46" i="6"/>
  <c r="N30" i="16"/>
  <c r="O30" i="16"/>
  <c r="N20" i="16"/>
  <c r="O20" i="16"/>
  <c r="I45" i="19"/>
  <c r="D24" i="6"/>
  <c r="K11" i="2"/>
  <c r="M11" i="2"/>
  <c r="O11" i="2"/>
  <c r="K20" i="2"/>
  <c r="L20" i="2"/>
  <c r="N12" i="2"/>
  <c r="N11" i="2"/>
  <c r="P12" i="2"/>
  <c r="P11" i="2"/>
  <c r="L11" i="2"/>
  <c r="M12" i="2"/>
  <c r="O12" i="2"/>
  <c r="Z55" i="5"/>
  <c r="Z65" i="5" s="1"/>
  <c r="J102" i="9"/>
  <c r="C9" i="6"/>
  <c r="C52" i="6" s="1"/>
  <c r="H13" i="2"/>
  <c r="D13" i="2"/>
  <c r="I13" i="2"/>
  <c r="E13" i="2"/>
  <c r="F13" i="2"/>
  <c r="G13" i="2"/>
  <c r="C13" i="2"/>
  <c r="G32" i="16"/>
  <c r="L65" i="5"/>
  <c r="E9" i="6" l="1"/>
  <c r="E52" i="6" s="1"/>
  <c r="F9" i="6"/>
  <c r="F52" i="6" s="1"/>
  <c r="G9" i="6"/>
  <c r="G52" i="6" s="1"/>
  <c r="H9" i="6"/>
  <c r="H52" i="6" s="1"/>
  <c r="L21" i="2"/>
  <c r="D24" i="2"/>
  <c r="I9" i="6"/>
  <c r="I52" i="6" s="1"/>
  <c r="D22" i="6"/>
  <c r="D25" i="6" s="1"/>
  <c r="O48" i="12"/>
  <c r="K45" i="19"/>
  <c r="Q44" i="16"/>
  <c r="S44" i="16"/>
  <c r="P44" i="16"/>
  <c r="R44" i="16"/>
  <c r="G44" i="16"/>
  <c r="G54" i="16" s="1"/>
  <c r="N32" i="16"/>
  <c r="O32" i="16"/>
  <c r="K23" i="6"/>
  <c r="L23" i="6"/>
  <c r="K24" i="6"/>
  <c r="L24" i="6"/>
  <c r="K22" i="2"/>
  <c r="L22" i="2"/>
  <c r="K23" i="2"/>
  <c r="L23" i="2"/>
  <c r="K21" i="2"/>
  <c r="K13" i="2"/>
  <c r="N13" i="2"/>
  <c r="P13" i="2"/>
  <c r="O13" i="2"/>
  <c r="M13" i="2"/>
  <c r="L13" i="2"/>
  <c r="C10" i="2"/>
  <c r="J64" i="9"/>
  <c r="J66" i="9" s="1"/>
  <c r="J109" i="9" s="1"/>
  <c r="I66" i="4"/>
  <c r="H66" i="4"/>
  <c r="G66" i="4"/>
  <c r="F66" i="4"/>
  <c r="E66" i="4"/>
  <c r="D66" i="4"/>
  <c r="C66" i="4"/>
  <c r="I74" i="3"/>
  <c r="H74" i="3"/>
  <c r="G74" i="3"/>
  <c r="F74" i="3"/>
  <c r="E74" i="3"/>
  <c r="C74" i="3"/>
  <c r="I59" i="3"/>
  <c r="H59" i="3"/>
  <c r="G59" i="3"/>
  <c r="F59" i="3"/>
  <c r="E59" i="3"/>
  <c r="D59" i="3"/>
  <c r="C59" i="3"/>
  <c r="I54" i="3"/>
  <c r="H54" i="3"/>
  <c r="G54" i="3"/>
  <c r="F54" i="3"/>
  <c r="E54" i="3"/>
  <c r="D54" i="3"/>
  <c r="C54" i="3"/>
  <c r="I41" i="3"/>
  <c r="H41" i="3"/>
  <c r="G41" i="3"/>
  <c r="F41" i="3"/>
  <c r="E41" i="3"/>
  <c r="D41" i="3"/>
  <c r="C41" i="3"/>
  <c r="K22" i="6" l="1"/>
  <c r="AA45" i="19"/>
  <c r="Z45" i="19"/>
  <c r="L22" i="6"/>
  <c r="I10" i="2"/>
  <c r="L54" i="3"/>
  <c r="N54" i="3"/>
  <c r="P54" i="3"/>
  <c r="K59" i="3"/>
  <c r="M59" i="3"/>
  <c r="O59" i="3"/>
  <c r="K41" i="3"/>
  <c r="M41" i="3"/>
  <c r="O41" i="3"/>
  <c r="M74" i="3"/>
  <c r="L74" i="3"/>
  <c r="O74" i="3"/>
  <c r="L41" i="3"/>
  <c r="N41" i="3"/>
  <c r="P41" i="3"/>
  <c r="K54" i="3"/>
  <c r="M54" i="3"/>
  <c r="O54" i="3"/>
  <c r="L59" i="3"/>
  <c r="N59" i="3"/>
  <c r="P59" i="3"/>
  <c r="K74" i="3"/>
  <c r="N74" i="3"/>
  <c r="P74" i="3"/>
  <c r="R54" i="16"/>
  <c r="P54" i="16"/>
  <c r="S54" i="16"/>
  <c r="Q54" i="16"/>
  <c r="O44" i="16"/>
  <c r="N44" i="16"/>
  <c r="L66" i="4"/>
  <c r="N66" i="4"/>
  <c r="P66" i="4"/>
  <c r="K66" i="4"/>
  <c r="M66" i="4"/>
  <c r="O66" i="4"/>
  <c r="C16" i="2"/>
  <c r="D12" i="2" l="1"/>
  <c r="L25" i="6"/>
  <c r="K25" i="6"/>
  <c r="F10" i="2"/>
  <c r="N9" i="6"/>
  <c r="M9" i="6"/>
  <c r="E10" i="2"/>
  <c r="P9" i="6"/>
  <c r="H10" i="2"/>
  <c r="P10" i="2" s="1"/>
  <c r="G10" i="2"/>
  <c r="O9" i="6"/>
  <c r="N54" i="16"/>
  <c r="O54" i="16"/>
  <c r="D9" i="6"/>
  <c r="D52" i="6" s="1"/>
  <c r="M10" i="2" l="1"/>
  <c r="O10" i="2"/>
  <c r="P52" i="6"/>
  <c r="M52" i="6"/>
  <c r="N52" i="6"/>
  <c r="O52" i="6"/>
  <c r="N10" i="2"/>
  <c r="L9" i="6"/>
  <c r="D10" i="2"/>
  <c r="K9" i="6"/>
  <c r="L52" i="6"/>
  <c r="K52" i="6"/>
  <c r="K12" i="2"/>
  <c r="L12" i="2"/>
  <c r="K10" i="2" l="1"/>
  <c r="L10" i="2"/>
  <c r="I13" i="3"/>
  <c r="H13" i="3"/>
  <c r="G13" i="3"/>
  <c r="F13" i="3"/>
  <c r="E13" i="3"/>
  <c r="D13" i="3"/>
  <c r="D31" i="3" l="1"/>
  <c r="E31" i="3"/>
  <c r="F31" i="3"/>
  <c r="G31" i="3"/>
  <c r="H31" i="3"/>
  <c r="I31" i="3"/>
  <c r="C31" i="3"/>
  <c r="I21" i="3"/>
  <c r="H21" i="3"/>
  <c r="G21" i="3"/>
  <c r="F21" i="3"/>
  <c r="E21" i="3"/>
  <c r="D21" i="3"/>
  <c r="O31" i="3" l="1"/>
  <c r="M31" i="3"/>
  <c r="K31" i="3"/>
  <c r="P31" i="3"/>
  <c r="N31" i="3"/>
  <c r="L31" i="3"/>
  <c r="N21" i="3"/>
  <c r="P21" i="3"/>
  <c r="O21" i="3"/>
  <c r="L21" i="3"/>
  <c r="M21" i="3"/>
  <c r="G45" i="3"/>
  <c r="E45" i="3"/>
  <c r="I45" i="3"/>
  <c r="I47" i="3" s="1"/>
  <c r="I61" i="3" s="1"/>
  <c r="H45" i="3"/>
  <c r="F45" i="3"/>
  <c r="D45" i="3"/>
  <c r="C45" i="3"/>
  <c r="C21" i="3"/>
  <c r="C13" i="3"/>
  <c r="K45" i="3" l="1"/>
  <c r="F47" i="3"/>
  <c r="F61" i="3" s="1"/>
  <c r="N45" i="3"/>
  <c r="G47" i="3"/>
  <c r="G61" i="3" s="1"/>
  <c r="O45" i="3"/>
  <c r="D47" i="3"/>
  <c r="D61" i="3" s="1"/>
  <c r="L45" i="3"/>
  <c r="H47" i="3"/>
  <c r="P47" i="3" s="1"/>
  <c r="P45" i="3"/>
  <c r="E47" i="3"/>
  <c r="M45" i="3"/>
  <c r="K21" i="3"/>
  <c r="K24" i="2"/>
  <c r="M24" i="2"/>
  <c r="O24" i="2"/>
  <c r="L24" i="2"/>
  <c r="N24" i="2"/>
  <c r="P24" i="2"/>
  <c r="C47" i="3"/>
  <c r="I16" i="2"/>
  <c r="H16" i="2"/>
  <c r="G16" i="2"/>
  <c r="F16" i="2"/>
  <c r="E16" i="2"/>
  <c r="D16" i="2"/>
  <c r="M47" i="3" l="1"/>
  <c r="H61" i="3"/>
  <c r="L47" i="3"/>
  <c r="O47" i="3"/>
  <c r="N47" i="3"/>
  <c r="E61" i="3"/>
  <c r="N61" i="3"/>
  <c r="C61" i="3"/>
  <c r="K47" i="3"/>
  <c r="M16" i="2"/>
  <c r="O16" i="2"/>
  <c r="K16" i="2"/>
  <c r="L16" i="2"/>
  <c r="N16" i="2"/>
  <c r="P16" i="2"/>
  <c r="D26" i="2"/>
  <c r="F26" i="2"/>
  <c r="H26" i="2"/>
  <c r="C26" i="2"/>
  <c r="E26" i="2"/>
  <c r="G26" i="2"/>
  <c r="I26" i="2"/>
  <c r="I34" i="2" l="1"/>
  <c r="I10" i="4" s="1"/>
  <c r="I35" i="4" s="1"/>
  <c r="I39" i="4" s="1"/>
  <c r="I68" i="4" s="1"/>
  <c r="O61" i="3"/>
  <c r="L61" i="3"/>
  <c r="P61" i="3"/>
  <c r="M61" i="3"/>
  <c r="K61" i="3"/>
  <c r="M26" i="2"/>
  <c r="P26" i="2"/>
  <c r="L26" i="2"/>
  <c r="O26" i="2"/>
  <c r="K26" i="2"/>
  <c r="N26" i="2"/>
  <c r="G34" i="2"/>
  <c r="G10" i="4" s="1"/>
  <c r="E34" i="2"/>
  <c r="E10" i="4" s="1"/>
  <c r="C34" i="2"/>
  <c r="C10" i="4" s="1"/>
  <c r="H34" i="2"/>
  <c r="F34" i="2"/>
  <c r="F10" i="4" s="1"/>
  <c r="D34" i="2"/>
  <c r="D10" i="4" s="1"/>
  <c r="I38" i="2" l="1"/>
  <c r="I49" i="2" s="1"/>
  <c r="P34" i="2"/>
  <c r="H10" i="4"/>
  <c r="L34" i="2"/>
  <c r="N34" i="2"/>
  <c r="M34" i="2"/>
  <c r="O34" i="2"/>
  <c r="K34" i="2"/>
  <c r="D38" i="2"/>
  <c r="F38" i="2"/>
  <c r="H38" i="2"/>
  <c r="C38" i="2"/>
  <c r="E38" i="2"/>
  <c r="G38" i="2"/>
  <c r="P38" i="2" l="1"/>
  <c r="I45" i="2"/>
  <c r="M38" i="2"/>
  <c r="O38" i="2"/>
  <c r="N38" i="2"/>
  <c r="L38" i="2"/>
  <c r="K38" i="2"/>
  <c r="G49" i="2"/>
  <c r="G45" i="2"/>
  <c r="E49" i="2"/>
  <c r="E45" i="2"/>
  <c r="C49" i="2"/>
  <c r="C45" i="2"/>
  <c r="H49" i="2"/>
  <c r="P49" i="2" s="1"/>
  <c r="H45" i="2"/>
  <c r="P10" i="4"/>
  <c r="F49" i="2"/>
  <c r="F45" i="2"/>
  <c r="D49" i="2"/>
  <c r="D45" i="2"/>
  <c r="L10" i="4" l="1"/>
  <c r="L49" i="2"/>
  <c r="N49" i="2"/>
  <c r="N45" i="2"/>
  <c r="L45" i="2"/>
  <c r="P45" i="2"/>
  <c r="N10" i="4"/>
  <c r="M10" i="4"/>
  <c r="O10" i="4"/>
  <c r="K10" i="4"/>
  <c r="M49" i="2"/>
  <c r="O49" i="2"/>
  <c r="K49" i="2"/>
  <c r="M45" i="2"/>
  <c r="O45" i="2"/>
  <c r="K45" i="2"/>
  <c r="D35" i="4"/>
  <c r="D39" i="4" s="1"/>
  <c r="D68" i="4" s="1"/>
  <c r="F35" i="4"/>
  <c r="F39" i="4" s="1"/>
  <c r="F68" i="4" s="1"/>
  <c r="H35" i="4"/>
  <c r="H39" i="4" s="1"/>
  <c r="H68" i="4" s="1"/>
  <c r="C35" i="4"/>
  <c r="E35" i="4"/>
  <c r="E39" i="4" s="1"/>
  <c r="E68" i="4" s="1"/>
  <c r="G35" i="4"/>
  <c r="G39" i="4" s="1"/>
  <c r="G68" i="4" s="1"/>
  <c r="C39" i="4" l="1"/>
  <c r="C68" i="4" s="1"/>
  <c r="P35" i="4"/>
  <c r="P37" i="4"/>
  <c r="O35" i="4"/>
  <c r="K35" i="4"/>
  <c r="N35" i="4"/>
  <c r="M35" i="4"/>
  <c r="L35" i="4"/>
  <c r="P68" i="4"/>
  <c r="K37" i="4" l="1"/>
  <c r="L37" i="4"/>
  <c r="P39" i="4"/>
  <c r="N39" i="4"/>
  <c r="N37" i="4"/>
  <c r="M39" i="4"/>
  <c r="M37" i="4"/>
  <c r="L39" i="4"/>
  <c r="O37" i="4"/>
  <c r="L68" i="4"/>
  <c r="N68" i="4"/>
  <c r="K68" i="4"/>
  <c r="O68" i="4"/>
  <c r="M68" i="4"/>
  <c r="V11" i="49"/>
  <c r="C71" i="4"/>
  <c r="K39" i="4" l="1"/>
  <c r="O39" i="4"/>
  <c r="V12" i="49"/>
  <c r="D70" i="4"/>
  <c r="D71" i="4" l="1"/>
  <c r="K70" i="4"/>
  <c r="K71" i="4" l="1"/>
  <c r="E70" i="4"/>
  <c r="E71" i="4" l="1"/>
  <c r="L70" i="4"/>
  <c r="L71" i="4" l="1"/>
  <c r="F70" i="4"/>
  <c r="F71" i="4" l="1"/>
  <c r="M70" i="4"/>
  <c r="G70" i="4" l="1"/>
  <c r="M71" i="4"/>
  <c r="G71" i="4" l="1"/>
  <c r="N70" i="4"/>
  <c r="H70" i="4" l="1"/>
  <c r="N71" i="4"/>
  <c r="H71" i="4" l="1"/>
  <c r="O70" i="4"/>
  <c r="I70" i="4" l="1"/>
  <c r="O71" i="4"/>
  <c r="I71" i="4" l="1"/>
  <c r="P70" i="4"/>
  <c r="P71" i="4" l="1"/>
  <c r="S11" i="49" l="1"/>
  <c r="S12" i="49" s="1"/>
</calcChain>
</file>

<file path=xl/sharedStrings.xml><?xml version="1.0" encoding="utf-8"?>
<sst xmlns="http://schemas.openxmlformats.org/spreadsheetml/2006/main" count="1913" uniqueCount="800">
  <si>
    <t>Office for Students Annual Financial Return 2020</t>
  </si>
  <si>
    <t>For the financial year ending in 2020</t>
  </si>
  <si>
    <t>Sample workbook</t>
  </si>
  <si>
    <t>All providers required to complete the Annual Financial Return 2020 will be issued their own bespoke workbook, which will be available to download from the Office for Students portal. You should not use this sample workbook for your submission, and you will not be able to submit it to the portal.</t>
  </si>
  <si>
    <t>This sample workbook shows the full scope of data covered by the Annual Financial Return. Your provider may not be required to complete some of these tables or some of the rows within these tables. The bespoke workbook that you download from the OfS portal has been adapted to show only those elements of the financial workbook requiring data input from you.</t>
  </si>
  <si>
    <t>This workbook should not be used for your final submission. Your provider's bespoke workbook will be available to download from the OfS portal.</t>
  </si>
  <si>
    <t>Year on year differences</t>
  </si>
  <si>
    <t>Table 1: Consolidated statement of comprehensive income and expenditure</t>
  </si>
  <si>
    <t>Audited data</t>
  </si>
  <si>
    <t>Forecasts</t>
  </si>
  <si>
    <t>Differences between years of +/- 10% have been highlighted. Please provide an explanation for any highlighted differences in question 4 of your commentary document.</t>
  </si>
  <si>
    <t>Last audited year</t>
  </si>
  <si>
    <t>Current year</t>
  </si>
  <si>
    <t>Year 1 to Year 2</t>
  </si>
  <si>
    <t>Year 2 to Year 3</t>
  </si>
  <si>
    <t>Year 3 to Year 4</t>
  </si>
  <si>
    <t>Year 4 to Year 5</t>
  </si>
  <si>
    <t>Year 5 to Year 6</t>
  </si>
  <si>
    <t>Year 6 to Year 7</t>
  </si>
  <si>
    <t>Financial year ending:</t>
  </si>
  <si>
    <t>Year 1</t>
  </si>
  <si>
    <t>Year 2</t>
  </si>
  <si>
    <t>Year 3</t>
  </si>
  <si>
    <t>Year 4</t>
  </si>
  <si>
    <t>Year 5</t>
  </si>
  <si>
    <t>Year 6</t>
  </si>
  <si>
    <t>Year 7</t>
  </si>
  <si>
    <t>Income</t>
  </si>
  <si>
    <t>£000s</t>
  </si>
  <si>
    <t>1a</t>
  </si>
  <si>
    <t>Course fees and education contracts</t>
  </si>
  <si>
    <t>1b</t>
  </si>
  <si>
    <t>Funding body grants</t>
  </si>
  <si>
    <t>1c</t>
  </si>
  <si>
    <t>Research grants and contracts</t>
  </si>
  <si>
    <t>1d</t>
  </si>
  <si>
    <t>Other income</t>
  </si>
  <si>
    <t>1e</t>
  </si>
  <si>
    <t>Investment income</t>
  </si>
  <si>
    <t>1f</t>
  </si>
  <si>
    <t>Donations and endowments</t>
  </si>
  <si>
    <t>1g</t>
  </si>
  <si>
    <t>Total income</t>
  </si>
  <si>
    <t>Expenditure</t>
  </si>
  <si>
    <t>2a</t>
  </si>
  <si>
    <t>Staff costs</t>
  </si>
  <si>
    <t>2b</t>
  </si>
  <si>
    <t>Restructuring costs</t>
  </si>
  <si>
    <t>2c</t>
  </si>
  <si>
    <t>Other operating expenses</t>
  </si>
  <si>
    <t>2d</t>
  </si>
  <si>
    <t>Depreciation and amortisation</t>
  </si>
  <si>
    <t>2e</t>
  </si>
  <si>
    <t>Interest and other finance costs</t>
  </si>
  <si>
    <t>2f</t>
  </si>
  <si>
    <t>Total expenditure</t>
  </si>
  <si>
    <t>Surplus/(deficit) before other gains/losses and share of surplus/(deficit) in joint ventures and associates</t>
  </si>
  <si>
    <t>Gain/(loss) on disposal of tangible assets</t>
  </si>
  <si>
    <t>Gain/(loss) on investment property</t>
  </si>
  <si>
    <t>Gain/(loss) on investments</t>
  </si>
  <si>
    <t>Share of surplus/(deficit) in joint venture(s)</t>
  </si>
  <si>
    <t>Share of surplus/(deficit) in associate(s)</t>
  </si>
  <si>
    <t>Surplus/(deficit) before tax</t>
  </si>
  <si>
    <t>Taxation</t>
  </si>
  <si>
    <t>Surplus/(deficit) for the year</t>
  </si>
  <si>
    <t xml:space="preserve">Unrealised surplus on revaluation of tangible assets </t>
  </si>
  <si>
    <t>Actuarial gain/(loss) in respect of pension schemes</t>
  </si>
  <si>
    <t>Change in fair value of hedging financial instrument(s) plus foreign currency translation</t>
  </si>
  <si>
    <t>Miscellaneous types of other comprehensive income</t>
  </si>
  <si>
    <t xml:space="preserve">Total comprehensive income for the year </t>
  </si>
  <si>
    <t>Surplus for the year attributable to:</t>
  </si>
  <si>
    <t>17a</t>
  </si>
  <si>
    <t>Non-controlling interest</t>
  </si>
  <si>
    <t>17b</t>
  </si>
  <si>
    <t>Provider</t>
  </si>
  <si>
    <t>Dividends</t>
  </si>
  <si>
    <t>Please indicate whether any material items have been disclosed separately on the face of the Statement of Comprehensive Income and Expenditure in your financial statements:</t>
  </si>
  <si>
    <t>Differences between years of +/- 10% have been highlighted. You may be asked questions about these differences as part of the data verification process. Please provide an explanation for any material differences in question 5 of your commentary document.</t>
  </si>
  <si>
    <t>Table 2: Consolidated statement of financial position</t>
  </si>
  <si>
    <t>Non-current assets</t>
  </si>
  <si>
    <t>Intangible assets</t>
  </si>
  <si>
    <t>Goodwill</t>
  </si>
  <si>
    <t>Negative goodwill</t>
  </si>
  <si>
    <t>Net amount of goodwill and negative goodwill</t>
  </si>
  <si>
    <t>Tangible assets</t>
  </si>
  <si>
    <t>Heritage assets</t>
  </si>
  <si>
    <t>Investments</t>
  </si>
  <si>
    <t>1h</t>
  </si>
  <si>
    <t>Investment in subsidiaries</t>
  </si>
  <si>
    <t>1i</t>
  </si>
  <si>
    <t>Investment in joint venture(s)</t>
  </si>
  <si>
    <t>1j</t>
  </si>
  <si>
    <t>Investments in associate(s)</t>
  </si>
  <si>
    <t>1k</t>
  </si>
  <si>
    <t>Other non-current assets</t>
  </si>
  <si>
    <t>1l</t>
  </si>
  <si>
    <t>Total non-current assets</t>
  </si>
  <si>
    <t>Current assets</t>
  </si>
  <si>
    <t>Stock</t>
  </si>
  <si>
    <t>Trade and other receivables (excluding loans to directors)</t>
  </si>
  <si>
    <t>Cash and cash equivalents</t>
  </si>
  <si>
    <t>Loans to directors</t>
  </si>
  <si>
    <t>Accrued course fees</t>
  </si>
  <si>
    <t>2g</t>
  </si>
  <si>
    <t>Other current assets</t>
  </si>
  <si>
    <t>2h</t>
  </si>
  <si>
    <t>Total current assets</t>
  </si>
  <si>
    <t>Creditors: amounts falling due within one year</t>
  </si>
  <si>
    <t>3a</t>
  </si>
  <si>
    <t>Overdrafts</t>
  </si>
  <si>
    <t>3b</t>
  </si>
  <si>
    <t>Bank loans and external borrowing</t>
  </si>
  <si>
    <t>3c</t>
  </si>
  <si>
    <t>Obligations under finance leases and service concessions</t>
  </si>
  <si>
    <t>3d</t>
  </si>
  <si>
    <t>Deferred course fees</t>
  </si>
  <si>
    <t>3e</t>
  </si>
  <si>
    <t>Tax and social security costs</t>
  </si>
  <si>
    <t>3f</t>
  </si>
  <si>
    <t>Loans from directors</t>
  </si>
  <si>
    <t>3g</t>
  </si>
  <si>
    <t>Other creditors (amounts falling due within one year)</t>
  </si>
  <si>
    <t>3h</t>
  </si>
  <si>
    <t>Total creditors (amounts falling due within one year)</t>
  </si>
  <si>
    <t>Share of net current assets/(liabilities) in associate</t>
  </si>
  <si>
    <t>Net current assets/(liabilities)</t>
  </si>
  <si>
    <t>Total assets less current liabilities</t>
  </si>
  <si>
    <t>Creditors: amounts falling due after more than one year</t>
  </si>
  <si>
    <t>7a</t>
  </si>
  <si>
    <t>7b</t>
  </si>
  <si>
    <t>7c</t>
  </si>
  <si>
    <t>7d</t>
  </si>
  <si>
    <t>Other creditors (amounts falling due after more than one year)</t>
  </si>
  <si>
    <t>7e</t>
  </si>
  <si>
    <t>Total creditors (amounts falling due after more than one year)</t>
  </si>
  <si>
    <t>Provisions</t>
  </si>
  <si>
    <t>8a</t>
  </si>
  <si>
    <t>Pension provisions</t>
  </si>
  <si>
    <t>8b</t>
  </si>
  <si>
    <t>Other provisions</t>
  </si>
  <si>
    <t>8c</t>
  </si>
  <si>
    <t>Total provisions</t>
  </si>
  <si>
    <t xml:space="preserve">Total net assets/(liabilities)  </t>
  </si>
  <si>
    <t>Restricted reserves</t>
  </si>
  <si>
    <t>10a</t>
  </si>
  <si>
    <t xml:space="preserve">Income and expenditure endowment reserve </t>
  </si>
  <si>
    <t>10b</t>
  </si>
  <si>
    <t xml:space="preserve">Income and expenditure restricted reserve </t>
  </si>
  <si>
    <t>Unrestricted reserves</t>
  </si>
  <si>
    <t>11a</t>
  </si>
  <si>
    <t xml:space="preserve">Income and expenditure unrestricted reserve </t>
  </si>
  <si>
    <t>11b</t>
  </si>
  <si>
    <t>Revaluation reserve</t>
  </si>
  <si>
    <t>11c</t>
  </si>
  <si>
    <t>Other reserves</t>
  </si>
  <si>
    <t>Total restricted and unrestricted reserves</t>
  </si>
  <si>
    <t>Total reserves</t>
  </si>
  <si>
    <t>Share capital (including share premium)</t>
  </si>
  <si>
    <t xml:space="preserve">Table 3: Consolidated statement of cash flows
</t>
  </si>
  <si>
    <t>Differences between years of +/- 10% have been highlighted. Please provide an explanation for any highlighted differences in question 6 of your commentary document.</t>
  </si>
  <si>
    <t>Cash flow from operating activities</t>
  </si>
  <si>
    <t>Surplus for the year before tax</t>
  </si>
  <si>
    <t>Adjustment for non-cash items</t>
  </si>
  <si>
    <t>Depreciation</t>
  </si>
  <si>
    <t>Amortisation of intangibles</t>
  </si>
  <si>
    <t xml:space="preserve">Release of negative goodwill from asset acquisition </t>
  </si>
  <si>
    <t>Amortisation of goodwill</t>
  </si>
  <si>
    <t>Loss/(gain) on investments and investment property</t>
  </si>
  <si>
    <t>Decrease/(increase) in stock</t>
  </si>
  <si>
    <t>Decrease/(increase) in debtors</t>
  </si>
  <si>
    <t>Increase/(decrease) in creditors</t>
  </si>
  <si>
    <t>2i</t>
  </si>
  <si>
    <t>Increase/(decrease) in pension provisions</t>
  </si>
  <si>
    <t>2j</t>
  </si>
  <si>
    <t>Increase/(decrease) in other provisions</t>
  </si>
  <si>
    <t>2k</t>
  </si>
  <si>
    <t>Receipt of donated equipment</t>
  </si>
  <si>
    <t>2l</t>
  </si>
  <si>
    <t>Share of operating deficit/(surplus) in joint venture</t>
  </si>
  <si>
    <t>2m</t>
  </si>
  <si>
    <t>Share of operating deficit/(surplus) in associate</t>
  </si>
  <si>
    <t>2n</t>
  </si>
  <si>
    <t xml:space="preserve">Other adjustment for non-cash items </t>
  </si>
  <si>
    <t>Adjustment for investing or financing activities</t>
  </si>
  <si>
    <t>Interest payable</t>
  </si>
  <si>
    <t>Endowment income</t>
  </si>
  <si>
    <t>Loss/(gain) on the sale of tangible and intangible assets</t>
  </si>
  <si>
    <t>Capital grant income</t>
  </si>
  <si>
    <t>Cash flows from operating activities before tax</t>
  </si>
  <si>
    <t>Taxation paid</t>
  </si>
  <si>
    <t>Net cash inflow/(outflow) from operating activities</t>
  </si>
  <si>
    <t>Cash flows from investing activities</t>
  </si>
  <si>
    <t>Proceeds from sales of tangible assets</t>
  </si>
  <si>
    <t>Proceeds from sales of intangible assets</t>
  </si>
  <si>
    <t>Capital grants receipts</t>
  </si>
  <si>
    <t>Non-current asset investments disposal</t>
  </si>
  <si>
    <t>Withdrawal of deposits</t>
  </si>
  <si>
    <t>7f</t>
  </si>
  <si>
    <t>7g</t>
  </si>
  <si>
    <t>Payments made to acquire tangible assets</t>
  </si>
  <si>
    <t>7h</t>
  </si>
  <si>
    <t>Payments made to acquire intangible assets</t>
  </si>
  <si>
    <t>7i</t>
  </si>
  <si>
    <t>Non-current investment acquisitions</t>
  </si>
  <si>
    <t>7j</t>
  </si>
  <si>
    <t>New deposits</t>
  </si>
  <si>
    <t>7k</t>
  </si>
  <si>
    <t>Other cash flows from investing activities</t>
  </si>
  <si>
    <t>7l</t>
  </si>
  <si>
    <t>Total cash flows from investing activities</t>
  </si>
  <si>
    <t>Cash flows from financing activities</t>
  </si>
  <si>
    <t>Interest paid</t>
  </si>
  <si>
    <t>Interest element of finance lease and service concession payments</t>
  </si>
  <si>
    <t>New endowments</t>
  </si>
  <si>
    <t>8d</t>
  </si>
  <si>
    <t>Endowment payments</t>
  </si>
  <si>
    <t>8e</t>
  </si>
  <si>
    <t>New secured loans</t>
  </si>
  <si>
    <t>8f</t>
  </si>
  <si>
    <t>New unsecured loans</t>
  </si>
  <si>
    <t>8g</t>
  </si>
  <si>
    <t>Repayments of amounts borrowed</t>
  </si>
  <si>
    <t>8h</t>
  </si>
  <si>
    <t>Capital element of finance lease and service concession payments</t>
  </si>
  <si>
    <t>8i</t>
  </si>
  <si>
    <t>Dividends paid</t>
  </si>
  <si>
    <t>8j</t>
  </si>
  <si>
    <t>Other cash flows from financing activities</t>
  </si>
  <si>
    <t>8k</t>
  </si>
  <si>
    <t>Total cash flows from financing activities</t>
  </si>
  <si>
    <t>(Decrease)/Increase in cash and cash equivalents in the year</t>
  </si>
  <si>
    <t>Cash and cash equivalents at beginning of the year</t>
  </si>
  <si>
    <t>Cash and cash equivalents at the end of the year</t>
  </si>
  <si>
    <t xml:space="preserve">Current year cash management </t>
  </si>
  <si>
    <t>12a</t>
  </si>
  <si>
    <t>Date of lowest cash balance</t>
  </si>
  <si>
    <t>12b</t>
  </si>
  <si>
    <t xml:space="preserve">Lowest cash balance </t>
  </si>
  <si>
    <t>When is cash forecast to fall below a zero balance during the current or next year and how will you manage this?</t>
  </si>
  <si>
    <t>Period during which the net cash balance is negative</t>
  </si>
  <si>
    <t>Action to manage negative cash balance</t>
  </si>
  <si>
    <t>Submit row?*</t>
  </si>
  <si>
    <t>13a</t>
  </si>
  <si>
    <t>Yes</t>
  </si>
  <si>
    <t>13b</t>
  </si>
  <si>
    <t>13c</t>
  </si>
  <si>
    <t>13d</t>
  </si>
  <si>
    <t>13e</t>
  </si>
  <si>
    <t>13f</t>
  </si>
  <si>
    <t>13g</t>
  </si>
  <si>
    <t>13h</t>
  </si>
  <si>
    <t>13i</t>
  </si>
  <si>
    <t>13j</t>
  </si>
  <si>
    <t>* If you wish to delete a row from this table, select 'No' from the dropdown in this column. The row will be removed once your workbook has been submitted.</t>
  </si>
  <si>
    <t>Table 4: Analysis of income</t>
  </si>
  <si>
    <t>Differences between years of +/- 10% have been highlighted. You may be asked questions about these differences as part of the data verification process.</t>
  </si>
  <si>
    <t>Office for Students teaching grant</t>
  </si>
  <si>
    <t>Office for Students other grants</t>
  </si>
  <si>
    <t>Research England research grants</t>
  </si>
  <si>
    <t>Research England other grants</t>
  </si>
  <si>
    <t>Education and Skills Funding Agency funding</t>
  </si>
  <si>
    <t>Department for Education teacher training funding</t>
  </si>
  <si>
    <t>Capital grants recognised in the year</t>
  </si>
  <si>
    <t>Total funding body grants</t>
  </si>
  <si>
    <t>UK sources</t>
  </si>
  <si>
    <t>EU sources</t>
  </si>
  <si>
    <t>Non-EU sources</t>
  </si>
  <si>
    <t>Total research grants and contracts</t>
  </si>
  <si>
    <t>4a</t>
  </si>
  <si>
    <t>Other services rendered</t>
  </si>
  <si>
    <t>4ai</t>
  </si>
  <si>
    <t>UK public sources</t>
  </si>
  <si>
    <t>4aii</t>
  </si>
  <si>
    <t>4aiii</t>
  </si>
  <si>
    <t>Other sources</t>
  </si>
  <si>
    <t>4aiv</t>
  </si>
  <si>
    <t>Total other services rendered</t>
  </si>
  <si>
    <t>4b</t>
  </si>
  <si>
    <t>Residences and catering operations (including conferences)</t>
  </si>
  <si>
    <t>4bi</t>
  </si>
  <si>
    <t>Residences operations</t>
  </si>
  <si>
    <t>4bii</t>
  </si>
  <si>
    <t>Catering operations</t>
  </si>
  <si>
    <t>4biii</t>
  </si>
  <si>
    <t>Total residences and catering operations (including conferences)</t>
  </si>
  <si>
    <t>4c</t>
  </si>
  <si>
    <t>Income from health and hospital authorities (excluding teaching contracts for student provision)</t>
  </si>
  <si>
    <t>4d</t>
  </si>
  <si>
    <t>Other EU grant income</t>
  </si>
  <si>
    <t>4e</t>
  </si>
  <si>
    <t>Other capital grants recognised in the year</t>
  </si>
  <si>
    <t>4f</t>
  </si>
  <si>
    <t>Income from intellectual property rights</t>
  </si>
  <si>
    <t>4g</t>
  </si>
  <si>
    <t>Subcontracted in course fees</t>
  </si>
  <si>
    <t>4h</t>
  </si>
  <si>
    <t>Other operating income</t>
  </si>
  <si>
    <t>4i</t>
  </si>
  <si>
    <t>Total other income</t>
  </si>
  <si>
    <t>Table 5: Analysis of income - Research grants and contracts - breakdown by source of income and HESA cost centre</t>
  </si>
  <si>
    <t>Last audited year - Financial year ending: Year 2</t>
  </si>
  <si>
    <r>
      <rPr>
        <b/>
        <sz val="10.5"/>
        <color theme="0"/>
        <rFont val="Arial"/>
        <family val="2"/>
      </rPr>
      <t>1</t>
    </r>
    <r>
      <rPr>
        <sz val="10.5"/>
        <color theme="0"/>
        <rFont val="Arial"/>
        <family val="2"/>
      </rPr>
      <t xml:space="preserve"> - Department for Business, Energy and Industrial Strategy Research Councils, The Royal Society, British Academy and The Royal Society of Edinburgh</t>
    </r>
  </si>
  <si>
    <t>Biotechnology and Biological Sciences Research Council</t>
  </si>
  <si>
    <t>Medical Research Council</t>
  </si>
  <si>
    <t>Natural Environment Research Council</t>
  </si>
  <si>
    <t>Engineering and Physical Sciences Research Council</t>
  </si>
  <si>
    <t>Economic and Social Research Council</t>
  </si>
  <si>
    <t>Arts and Humanities Research Council</t>
  </si>
  <si>
    <t>Science and Technology Facilities Council</t>
  </si>
  <si>
    <t>UK Research and Innovation</t>
  </si>
  <si>
    <t>Other</t>
  </si>
  <si>
    <t>Total</t>
  </si>
  <si>
    <t>UK-based charities (open competitive process)</t>
  </si>
  <si>
    <t>UK-based charities (other)</t>
  </si>
  <si>
    <t>UK central government bodies/local authorities, health and hospital authorities</t>
  </si>
  <si>
    <t>UK central government tax credits for research and development expenditure</t>
  </si>
  <si>
    <t>UK industry, commerce and public corporations</t>
  </si>
  <si>
    <t>UK other sources</t>
  </si>
  <si>
    <t>EU government bodies</t>
  </si>
  <si>
    <t>EU-based charities (open competitive process)</t>
  </si>
  <si>
    <t>EU industry, commerce and public corporations</t>
  </si>
  <si>
    <t>EU (excluding UK) other</t>
  </si>
  <si>
    <t>Non-EU-based charities (open competitive process)</t>
  </si>
  <si>
    <t>Non-EU industry, commerce and public corporations</t>
  </si>
  <si>
    <t>Non-EU other</t>
  </si>
  <si>
    <t>Academic departments</t>
  </si>
  <si>
    <t>101 Clinical medicine</t>
  </si>
  <si>
    <t>102 Clinical dentistry</t>
  </si>
  <si>
    <t>103 Nursing and allied health professions</t>
  </si>
  <si>
    <t>104 Psychology and behavioural sciences</t>
  </si>
  <si>
    <t>105 Health and community studies</t>
  </si>
  <si>
    <t>106 Anatomy and physiology</t>
  </si>
  <si>
    <t>107 Pharmacy and pharmacology</t>
  </si>
  <si>
    <t>108 Sports science and leisure studies</t>
  </si>
  <si>
    <t>109 Veterinary science</t>
  </si>
  <si>
    <t>110 Agriculture, forestry and food science</t>
  </si>
  <si>
    <t>111 Earth, marine and environmental sciences</t>
  </si>
  <si>
    <t>112 Biosciences</t>
  </si>
  <si>
    <t>1m</t>
  </si>
  <si>
    <t>113 Chemistry</t>
  </si>
  <si>
    <t>1n</t>
  </si>
  <si>
    <t>114 Physics</t>
  </si>
  <si>
    <t>1o</t>
  </si>
  <si>
    <t>115 General engineering</t>
  </si>
  <si>
    <t>1p</t>
  </si>
  <si>
    <t>116 Chemical engineering</t>
  </si>
  <si>
    <t>1q</t>
  </si>
  <si>
    <t>117 Mineral, metallurgy and materials engineering</t>
  </si>
  <si>
    <t>1r</t>
  </si>
  <si>
    <t>118 Civil engineering</t>
  </si>
  <si>
    <t>1s</t>
  </si>
  <si>
    <t>119 Electrical, electronic and computer engineering</t>
  </si>
  <si>
    <t>1t</t>
  </si>
  <si>
    <t>120 Mechanical, aero and production engineering</t>
  </si>
  <si>
    <t>1u</t>
  </si>
  <si>
    <t>121 IT, systems sciences and computer software engineering</t>
  </si>
  <si>
    <t>1v</t>
  </si>
  <si>
    <t>122 Mathematics</t>
  </si>
  <si>
    <t>1w</t>
  </si>
  <si>
    <t>123 Architecture, built environment and planning</t>
  </si>
  <si>
    <t>1x</t>
  </si>
  <si>
    <t>124 Geography and environmental studies</t>
  </si>
  <si>
    <t>1y</t>
  </si>
  <si>
    <t>125 Area studies</t>
  </si>
  <si>
    <t>1z</t>
  </si>
  <si>
    <t>126 Archaeology</t>
  </si>
  <si>
    <t>1aa</t>
  </si>
  <si>
    <t>127 Anthropology and development studies</t>
  </si>
  <si>
    <t>1ab</t>
  </si>
  <si>
    <t>128 Politics and international studies</t>
  </si>
  <si>
    <t>1ac</t>
  </si>
  <si>
    <t>129 Economics and econometrics</t>
  </si>
  <si>
    <t>1ad</t>
  </si>
  <si>
    <t>130 Law</t>
  </si>
  <si>
    <t>1ae</t>
  </si>
  <si>
    <t>131 Social work and social policy</t>
  </si>
  <si>
    <t>1af</t>
  </si>
  <si>
    <t>132 Sociology</t>
  </si>
  <si>
    <t>1ag</t>
  </si>
  <si>
    <t>133 Business and management studies</t>
  </si>
  <si>
    <t>1ah</t>
  </si>
  <si>
    <t>134 Catering and hospitality management</t>
  </si>
  <si>
    <t>1ai</t>
  </si>
  <si>
    <t>135 Education</t>
  </si>
  <si>
    <t>1aj</t>
  </si>
  <si>
    <t>136 Continuing education</t>
  </si>
  <si>
    <t>1ak</t>
  </si>
  <si>
    <t>137 Modern languages</t>
  </si>
  <si>
    <t>1al</t>
  </si>
  <si>
    <t>138 English language and literature</t>
  </si>
  <si>
    <t>1am</t>
  </si>
  <si>
    <t>139 History</t>
  </si>
  <si>
    <t>1an</t>
  </si>
  <si>
    <t>140 Classics</t>
  </si>
  <si>
    <t>1ao</t>
  </si>
  <si>
    <t>141 Philosophy</t>
  </si>
  <si>
    <t>1ap</t>
  </si>
  <si>
    <t>142 Theology and religious studies</t>
  </si>
  <si>
    <t>1aq</t>
  </si>
  <si>
    <t>143 Art and design</t>
  </si>
  <si>
    <t>1ar</t>
  </si>
  <si>
    <t>144 Music, dance, drama and performing arts</t>
  </si>
  <si>
    <t>1as</t>
  </si>
  <si>
    <t>145 Media studies</t>
  </si>
  <si>
    <t>1at</t>
  </si>
  <si>
    <t>Total academic departments</t>
  </si>
  <si>
    <t>201 Total academic services</t>
  </si>
  <si>
    <t>Administration and central services</t>
  </si>
  <si>
    <t>202 Central administration and services</t>
  </si>
  <si>
    <t>203 General educational expenditure</t>
  </si>
  <si>
    <t>204 Staff and student facilities</t>
  </si>
  <si>
    <t>Total administration and central services</t>
  </si>
  <si>
    <t>207 Total research grants and contracts</t>
  </si>
  <si>
    <t>Co-investment from external sources on Research England funded projects (included in rows 1 to 4 above)</t>
  </si>
  <si>
    <t>Research income-in-kind (included in rows 1 to 4 above)</t>
  </si>
  <si>
    <t>Table 6: Analysis of income - Course fees and education contracts analysed by domicile, mode, level and source</t>
  </si>
  <si>
    <t>Actual data</t>
  </si>
  <si>
    <t>Forecast data</t>
  </si>
  <si>
    <t>Only fees associated with students registered at the provider should be included in this table. Fees for students who have been subcontracted in from another provider should not be included in this table and should instead be returned in Subcontracted in course fees (Table 4, row 4g)</t>
  </si>
  <si>
    <t>Student Loans Company/ Local Education Authorities</t>
  </si>
  <si>
    <t>Department of Health and Social Care/ Health Education England/ Local Education and Training Board</t>
  </si>
  <si>
    <t>Higher education course fees</t>
  </si>
  <si>
    <t>UK-domiciled students</t>
  </si>
  <si>
    <t>Full-time undergraduate</t>
  </si>
  <si>
    <t>1aii</t>
  </si>
  <si>
    <t>Full-time PGCE</t>
  </si>
  <si>
    <t>1aiii</t>
  </si>
  <si>
    <t>Full-time postgraduate taught (excluding PGCE)</t>
  </si>
  <si>
    <t>1aiv</t>
  </si>
  <si>
    <t>Full-time postgraduate research</t>
  </si>
  <si>
    <t>1av</t>
  </si>
  <si>
    <t>Part-time undergraduate</t>
  </si>
  <si>
    <t>1avi</t>
  </si>
  <si>
    <t>Part-time postgraduate taught</t>
  </si>
  <si>
    <t>1avii</t>
  </si>
  <si>
    <t>Part-time postgraduate research</t>
  </si>
  <si>
    <t>1aviii</t>
  </si>
  <si>
    <t>Total UK fees</t>
  </si>
  <si>
    <t>Other EU-domiciled students</t>
  </si>
  <si>
    <t>1bi</t>
  </si>
  <si>
    <t>1bii</t>
  </si>
  <si>
    <t>1biii</t>
  </si>
  <si>
    <t>1biv</t>
  </si>
  <si>
    <t>1bv</t>
  </si>
  <si>
    <t>1bvi</t>
  </si>
  <si>
    <t>1bvii</t>
  </si>
  <si>
    <t>1bviii</t>
  </si>
  <si>
    <t>Total other EU fees</t>
  </si>
  <si>
    <t>Total UK and EU fees</t>
  </si>
  <si>
    <t>Non-EU-domiciled students</t>
  </si>
  <si>
    <t>1di</t>
  </si>
  <si>
    <t>1dii</t>
  </si>
  <si>
    <t>1diii</t>
  </si>
  <si>
    <t>1div</t>
  </si>
  <si>
    <t>1dv</t>
  </si>
  <si>
    <t>1dvi</t>
  </si>
  <si>
    <t>1dvii</t>
  </si>
  <si>
    <t>1dviii</t>
  </si>
  <si>
    <t>Total non-EU fees</t>
  </si>
  <si>
    <t>Total higher education course fees</t>
  </si>
  <si>
    <t>Non-credit bearing course fees</t>
  </si>
  <si>
    <t>FE course fees</t>
  </si>
  <si>
    <t>Research training support grants</t>
  </si>
  <si>
    <t>Income for general research studentships from charities (open competitive process)</t>
  </si>
  <si>
    <t>Other research training support grants</t>
  </si>
  <si>
    <t>Total research training support grants</t>
  </si>
  <si>
    <t>Total course fees and education contracts</t>
  </si>
  <si>
    <t>Table 7: Student numbers (FTE)</t>
  </si>
  <si>
    <t>Only the FTE of students registered at the provider should be included in this table. The FTE of students subcontracted in from another provider should not be returned in the Annual Financial Return.</t>
  </si>
  <si>
    <t>Entrants</t>
  </si>
  <si>
    <t>Continuing</t>
  </si>
  <si>
    <t>Higher education student full-time equivalent (FTE)</t>
  </si>
  <si>
    <t>FTE</t>
  </si>
  <si>
    <t>Total UK student FTE</t>
  </si>
  <si>
    <t>Total other EU student FTE</t>
  </si>
  <si>
    <t>Total UK and EU student FTE</t>
  </si>
  <si>
    <t>Total non-EU student FTE</t>
  </si>
  <si>
    <t>Total higher education student FTE</t>
  </si>
  <si>
    <t>Table 8: Analysis of expenditure - breakdown by activity and HESA cost centre</t>
  </si>
  <si>
    <t xml:space="preserve">Academic staff costs </t>
  </si>
  <si>
    <t>Other staff costs</t>
  </si>
  <si>
    <t>Total staff costs</t>
  </si>
  <si>
    <t>203 General education expenditure</t>
  </si>
  <si>
    <t>3bi</t>
  </si>
  <si>
    <t>National Bursaries</t>
  </si>
  <si>
    <t>3bii</t>
  </si>
  <si>
    <t>Provider specific (including departmental) bursaries and scholarships</t>
  </si>
  <si>
    <t>3biii</t>
  </si>
  <si>
    <t>Other general expenditure</t>
  </si>
  <si>
    <t>3biv</t>
  </si>
  <si>
    <t>203 Total general education expenditure</t>
  </si>
  <si>
    <t>Premises</t>
  </si>
  <si>
    <t>Repairs and maintenance</t>
  </si>
  <si>
    <t>Other expenditure</t>
  </si>
  <si>
    <t>205 Total premises</t>
  </si>
  <si>
    <t>5a</t>
  </si>
  <si>
    <t>5b</t>
  </si>
  <si>
    <t>5c</t>
  </si>
  <si>
    <t>206 Total residences and catering operations (including conferences)</t>
  </si>
  <si>
    <t>6a</t>
  </si>
  <si>
    <t>BEIS Research Councils, The Royal Society, British Academy and The Royal Society of Edinburgh</t>
  </si>
  <si>
    <t>6ai</t>
  </si>
  <si>
    <t>6aii</t>
  </si>
  <si>
    <t>6aiii</t>
  </si>
  <si>
    <t>6aiv</t>
  </si>
  <si>
    <t>6av</t>
  </si>
  <si>
    <t>6avi</t>
  </si>
  <si>
    <t>6avii</t>
  </si>
  <si>
    <t>6aviii</t>
  </si>
  <si>
    <t>6aix</t>
  </si>
  <si>
    <t>6ax</t>
  </si>
  <si>
    <t>Total BEIS Research Councils, The Royal Society, British Academy and The Royal Society of Edinburgh</t>
  </si>
  <si>
    <t>6b</t>
  </si>
  <si>
    <t>6c</t>
  </si>
  <si>
    <t>6d</t>
  </si>
  <si>
    <t>6e</t>
  </si>
  <si>
    <t>6f</t>
  </si>
  <si>
    <t>6g</t>
  </si>
  <si>
    <t>6h</t>
  </si>
  <si>
    <t>6i</t>
  </si>
  <si>
    <t>6j</t>
  </si>
  <si>
    <t>6k</t>
  </si>
  <si>
    <t>6l</t>
  </si>
  <si>
    <t>6m</t>
  </si>
  <si>
    <t>6n</t>
  </si>
  <si>
    <t>Pension cost adjustment</t>
  </si>
  <si>
    <t xml:space="preserve">Other </t>
  </si>
  <si>
    <t>208 Total other expenditure</t>
  </si>
  <si>
    <t>Table 9: Analysis of expenditure - staff costs</t>
  </si>
  <si>
    <t>Directors/trustees remuneration</t>
  </si>
  <si>
    <t>Salaries and wages academic staff</t>
  </si>
  <si>
    <t>Salaries and wages non-academic staff</t>
  </si>
  <si>
    <t>Social security costs</t>
  </si>
  <si>
    <t>Employer Universities Superannuation Scheme (USS) contributions</t>
  </si>
  <si>
    <t>Employer Teachers' Pension Scheme (TPS) contributions</t>
  </si>
  <si>
    <t>Employer Local Government Pension Scheme (LGPS) contributions</t>
  </si>
  <si>
    <t>Employer Other pension contributions and costs</t>
  </si>
  <si>
    <t>Changes to pension provisions and pension adjustments</t>
  </si>
  <si>
    <t xml:space="preserve">Other staff related costs </t>
  </si>
  <si>
    <t xml:space="preserve">Total staff costs </t>
  </si>
  <si>
    <t>Total staff costs (excluding changes to pension provisions and pension adjustments)</t>
  </si>
  <si>
    <t>Average staff numbers</t>
  </si>
  <si>
    <t>Average academic staff numbers (FTE)</t>
  </si>
  <si>
    <t>Average non-academic staff numbers (FTE)</t>
  </si>
  <si>
    <t>Total staff numbers (FTE) as disclosed in accounts</t>
  </si>
  <si>
    <t>Remuneration of higher paid staff</t>
  </si>
  <si>
    <t xml:space="preserve">Total </t>
  </si>
  <si>
    <t>Split into banding as follows:</t>
  </si>
  <si>
    <t>£100,000 - £104,999</t>
  </si>
  <si>
    <t>£105,000 - £109,999</t>
  </si>
  <si>
    <t>£110,000 - £114,999</t>
  </si>
  <si>
    <t>£115,000 - £119,999</t>
  </si>
  <si>
    <t>£120,000 - £124,999</t>
  </si>
  <si>
    <t>£125,000 - £129,999</t>
  </si>
  <si>
    <t>£130,000 - £134,999</t>
  </si>
  <si>
    <t>£135,000 - £139,999</t>
  </si>
  <si>
    <t>£140,000 - £144,999</t>
  </si>
  <si>
    <t>£145,000 - £149,999</t>
  </si>
  <si>
    <t>£150,000 - £154,999</t>
  </si>
  <si>
    <t>£155,000 - £159,999</t>
  </si>
  <si>
    <t>£160,000 - £164,999</t>
  </si>
  <si>
    <t>£165,000 - £169,999</t>
  </si>
  <si>
    <t>£170,000 - £174,999</t>
  </si>
  <si>
    <t>£175,000 - £179,999</t>
  </si>
  <si>
    <t>£180,000 - £184,999</t>
  </si>
  <si>
    <t>£185,000 - £189,999</t>
  </si>
  <si>
    <t>£190,000 - £194,999</t>
  </si>
  <si>
    <t>£195,000 - £199,999</t>
  </si>
  <si>
    <t>£200,000 - £204,999</t>
  </si>
  <si>
    <t>£205,000 - £209,999</t>
  </si>
  <si>
    <t>£210,000 - £214,999</t>
  </si>
  <si>
    <t>£215,000 - £219,999</t>
  </si>
  <si>
    <t>£220,000 - £224,999</t>
  </si>
  <si>
    <t>£225,000 - £229,999</t>
  </si>
  <si>
    <t>£230,000 - £234,999</t>
  </si>
  <si>
    <t>£235,000 - £239,999</t>
  </si>
  <si>
    <t>£240,000 - £244,999</t>
  </si>
  <si>
    <t>£245,000 - £249,999</t>
  </si>
  <si>
    <t>£250,000 - £254,999</t>
  </si>
  <si>
    <t>£255,000 - £259,999</t>
  </si>
  <si>
    <t>£260,000 - £264,999</t>
  </si>
  <si>
    <t>£265,000 - £269,999</t>
  </si>
  <si>
    <t>£270,000 - £274,999</t>
  </si>
  <si>
    <t>£275,000 - £279,999</t>
  </si>
  <si>
    <t>£280,000 - £284,999</t>
  </si>
  <si>
    <t>£285,000 - £289,999</t>
  </si>
  <si>
    <t>£290,000 - £294,999</t>
  </si>
  <si>
    <t>£295,000 - £299,999</t>
  </si>
  <si>
    <t>£300,000 - £304,999</t>
  </si>
  <si>
    <t>£305,000 - £309,999</t>
  </si>
  <si>
    <t>£310,000 - £314,999</t>
  </si>
  <si>
    <t>£315,000 - £319,999</t>
  </si>
  <si>
    <t>£320,000 - £324,999</t>
  </si>
  <si>
    <t>£325,000 - £329,999</t>
  </si>
  <si>
    <t>£330,000 - £334,999</t>
  </si>
  <si>
    <t>£335,000 - £339,999</t>
  </si>
  <si>
    <t>£340,000 - £344,999</t>
  </si>
  <si>
    <t>£345,000 - £349,999</t>
  </si>
  <si>
    <t>£350,000 - £354,999</t>
  </si>
  <si>
    <t>£355,000 - £359,999</t>
  </si>
  <si>
    <t>£360,000 - £364,999</t>
  </si>
  <si>
    <t>£365,000 - £369,999</t>
  </si>
  <si>
    <t>£370,000 - £374,999</t>
  </si>
  <si>
    <t>£375,000 - £379,999</t>
  </si>
  <si>
    <t>£380,000 - £384,999</t>
  </si>
  <si>
    <t>£385,000 - £389,999</t>
  </si>
  <si>
    <t>£390,000 - £394,999</t>
  </si>
  <si>
    <t>£395,000 - £399,999</t>
  </si>
  <si>
    <t>£400,000 - £404,999</t>
  </si>
  <si>
    <t>£405,000 - £409,999</t>
  </si>
  <si>
    <t>£410,000 - £414,999</t>
  </si>
  <si>
    <t>£415,000 - £419,999</t>
  </si>
  <si>
    <t>£420,000 - £424,999</t>
  </si>
  <si>
    <t>£425,000 - £429,999</t>
  </si>
  <si>
    <t>£430,000 - £434,999</t>
  </si>
  <si>
    <t>£435,000 - £439,999</t>
  </si>
  <si>
    <t>£440,000 - £444,999</t>
  </si>
  <si>
    <t>£445,000 - £449,999</t>
  </si>
  <si>
    <t>£450,000 - £454,999</t>
  </si>
  <si>
    <t>£455,000 - £459,999</t>
  </si>
  <si>
    <t>£460,000 - £464,999</t>
  </si>
  <si>
    <t>£465,000 - £469,999</t>
  </si>
  <si>
    <t>£470,000 - £474,999</t>
  </si>
  <si>
    <t>£475,000 - £479,999</t>
  </si>
  <si>
    <t>£480,000 - £484,999</t>
  </si>
  <si>
    <t>£485,000 - £489,999</t>
  </si>
  <si>
    <t>£490,000 - £494,999</t>
  </si>
  <si>
    <t>£495,000 - £499,999</t>
  </si>
  <si>
    <t>£500,000 - £504,999</t>
  </si>
  <si>
    <t>£505,000 - £509,999</t>
  </si>
  <si>
    <t>£510,000 - £514,999</t>
  </si>
  <si>
    <t>£515,000 - £519,999</t>
  </si>
  <si>
    <t>£520,000 - £524,999</t>
  </si>
  <si>
    <t>£525,000 - £529,999</t>
  </si>
  <si>
    <t>£530,000 - £534,999</t>
  </si>
  <si>
    <t>£535,000 - £539,999</t>
  </si>
  <si>
    <t>£540,000 - £544,999</t>
  </si>
  <si>
    <t>£545,000 - £549,999</t>
  </si>
  <si>
    <t>£550,000 - £554,999</t>
  </si>
  <si>
    <t>£555,000 - £559,999</t>
  </si>
  <si>
    <t>£560,000 - £564,999</t>
  </si>
  <si>
    <t>£565,000 - £569,999</t>
  </si>
  <si>
    <t>£570,000 - £574,999</t>
  </si>
  <si>
    <t>£575,000 - £579,999</t>
  </si>
  <si>
    <t>£580,000 - £584,999</t>
  </si>
  <si>
    <t>£585,000 - £589,999</t>
  </si>
  <si>
    <t>£590,000 - £594,999</t>
  </si>
  <si>
    <t>£595,000 - £599,999</t>
  </si>
  <si>
    <t>£600,000 - £604,999</t>
  </si>
  <si>
    <t>£605,000 - £609,999</t>
  </si>
  <si>
    <t>£610,000 - £614,999</t>
  </si>
  <si>
    <t>£615,000 - £619,999</t>
  </si>
  <si>
    <t>£620,000 - £624,999</t>
  </si>
  <si>
    <t>£625,000 - £629,999</t>
  </si>
  <si>
    <t>£630,000 - £634,999</t>
  </si>
  <si>
    <t>£635,000 - £639,999</t>
  </si>
  <si>
    <t>£640,000 - £644,999</t>
  </si>
  <si>
    <t>£645,000 - £649,999</t>
  </si>
  <si>
    <t>£650,000 - £654,999</t>
  </si>
  <si>
    <t>£655,000 - £659,999</t>
  </si>
  <si>
    <t>£660,000 - £664,999</t>
  </si>
  <si>
    <t>£665,000 - £669,999</t>
  </si>
  <si>
    <t>£670,000 - £674,999</t>
  </si>
  <si>
    <t>£675,000 - £679,999</t>
  </si>
  <si>
    <t>£680,000 - £684,999</t>
  </si>
  <si>
    <t>£685,000 - £689,999</t>
  </si>
  <si>
    <t>£690,000 - £694,999</t>
  </si>
  <si>
    <t>£695,000 - £699,999</t>
  </si>
  <si>
    <t>£700,000 - £704,999</t>
  </si>
  <si>
    <t>£705,000 - £709,999</t>
  </si>
  <si>
    <t>£710,000 - £714,999</t>
  </si>
  <si>
    <t>£715,000 - £719,999</t>
  </si>
  <si>
    <t>£720,000 - £724,999</t>
  </si>
  <si>
    <t>£725,000 - £729,999</t>
  </si>
  <si>
    <t>£730,000 - £734,999</t>
  </si>
  <si>
    <t>£735,000 - £739,999</t>
  </si>
  <si>
    <t>£740,000 - £744,999</t>
  </si>
  <si>
    <t>£745,000 - £749,999</t>
  </si>
  <si>
    <t>£750,000 - £754,999</t>
  </si>
  <si>
    <t>£755,000 - £759,999</t>
  </si>
  <si>
    <t>£760,000 - £764,999</t>
  </si>
  <si>
    <t>£765,000 - £769,999</t>
  </si>
  <si>
    <t>£770,000 - £774,999</t>
  </si>
  <si>
    <t>£775,000 - £779,999</t>
  </si>
  <si>
    <t>£780,000 - £784,999</t>
  </si>
  <si>
    <t>£785,000 - £789,999</t>
  </si>
  <si>
    <t>£790,000 - £794,999</t>
  </si>
  <si>
    <t>£795,000 - £799,999</t>
  </si>
  <si>
    <t>£800,000 and over</t>
  </si>
  <si>
    <t>Table 10: Analysis of expenditure - severance payments</t>
  </si>
  <si>
    <t>Please indicate whether you are submitting the information in this table as a nil return:</t>
  </si>
  <si>
    <t>Compensation for loss of office paid to the head of provider</t>
  </si>
  <si>
    <t>Loss of office at the provider</t>
  </si>
  <si>
    <t>Loss of office at any of the provider's parent or subsidiary undertakings or any office(s) connected to the provider's affairs</t>
  </si>
  <si>
    <t>Where the compensation includes benefits other than cash: estimated money value</t>
  </si>
  <si>
    <t>Where the compensation includes benefits other than cash: nature of the benefit details</t>
  </si>
  <si>
    <t>Where the compensation includes additional pension contributions relating to the employment with the provider: amount of the pension contribution</t>
  </si>
  <si>
    <r>
      <t>Aggregate of compensation for loss of office paid across the whole provider (</t>
    </r>
    <r>
      <rPr>
        <b/>
        <i/>
        <sz val="10.5"/>
        <color theme="1"/>
        <rFont val="Arial"/>
        <family val="2"/>
      </rPr>
      <t>Includes head of provider</t>
    </r>
    <r>
      <rPr>
        <b/>
        <sz val="10.5"/>
        <color theme="1"/>
        <rFont val="Arial"/>
        <family val="2"/>
      </rPr>
      <t xml:space="preserve">) </t>
    </r>
  </si>
  <si>
    <t>Loss of office at the provider:</t>
  </si>
  <si>
    <t>2ai</t>
  </si>
  <si>
    <t>Total amount of compensation paid across the whole provider</t>
  </si>
  <si>
    <t>2aii</t>
  </si>
  <si>
    <t>Number of people to whom this was payable</t>
  </si>
  <si>
    <t>Loss of office at any of the provider's parent or subsidiary undertakings or any office(s) connected to the provider's affairs:</t>
  </si>
  <si>
    <t>2bi</t>
  </si>
  <si>
    <t>2bii</t>
  </si>
  <si>
    <t>Table 12: Analysis of capital expenditure</t>
  </si>
  <si>
    <t>Source of funds</t>
  </si>
  <si>
    <t>Retained proceeds of sales</t>
  </si>
  <si>
    <t>Internal funds</t>
  </si>
  <si>
    <t>Existing loans (excluding new loans in year)</t>
  </si>
  <si>
    <t>New loans in year</t>
  </si>
  <si>
    <t>Existing director loans (excluding new in year)</t>
  </si>
  <si>
    <t>New directors loans in year</t>
  </si>
  <si>
    <t>Leasing</t>
  </si>
  <si>
    <t>Private Finance Initiative</t>
  </si>
  <si>
    <t>Other external sources</t>
  </si>
  <si>
    <t>Total actual spend</t>
  </si>
  <si>
    <t>Buildings</t>
  </si>
  <si>
    <t>Equipment</t>
  </si>
  <si>
    <t>Other operations</t>
  </si>
  <si>
    <t>Total capital expenditure</t>
  </si>
  <si>
    <t>Table 13: Financial commitments</t>
  </si>
  <si>
    <t>Lender’s name</t>
  </si>
  <si>
    <t>Lender description if 'Other: specify' is selected in column B</t>
  </si>
  <si>
    <t>Type of commitment</t>
  </si>
  <si>
    <t>Security</t>
  </si>
  <si>
    <t>Date of commitment</t>
  </si>
  <si>
    <t>Sum originally committed by the lender 
(£000s)</t>
  </si>
  <si>
    <t>Capital sum owed at the end of Year 2
(£000s)</t>
  </si>
  <si>
    <t>Undrawn sum 
(£000s)</t>
  </si>
  <si>
    <t>Period of loan 
(years)</t>
  </si>
  <si>
    <t>Date of the end of the agreement</t>
  </si>
  <si>
    <t>Repayment basis</t>
  </si>
  <si>
    <t>Sum to be repaid at maturity (including compound interest) 
(£000s)</t>
  </si>
  <si>
    <t>Interest rate type</t>
  </si>
  <si>
    <t>Interest rate at the end of Year 2 (estimate for undrawn facilities)</t>
  </si>
  <si>
    <t>Additional comments</t>
  </si>
  <si>
    <t>Secured/ Unsecured</t>
  </si>
  <si>
    <t>Approximate value of security (or book value of specified assets on which security is held)
(£000s)</t>
  </si>
  <si>
    <t>Month</t>
  </si>
  <si>
    <t>Year</t>
  </si>
  <si>
    <t>Table 11: Head of provider remuneration</t>
  </si>
  <si>
    <t>Head of provider at</t>
  </si>
  <si>
    <t>Previous head of provider (1)</t>
  </si>
  <si>
    <t>Previous head of provider (2)</t>
  </si>
  <si>
    <t>Previous head of provider (3)</t>
  </si>
  <si>
    <t>Name of individuals serving as head of provider during the two years</t>
  </si>
  <si>
    <t>Start date of service in head of provider role (DD/MM/YYYY)</t>
  </si>
  <si>
    <t>End date of service in head of provider role (DD/MM/YYYY)</t>
  </si>
  <si>
    <t>Disclosures relating to head of provider role</t>
  </si>
  <si>
    <t>Annualised basic salary before salary sacrifice arrangements</t>
  </si>
  <si>
    <t>Paid basic salary</t>
  </si>
  <si>
    <t>Paid basic salary before salary sacrifice arrangements</t>
  </si>
  <si>
    <t>Deductions to reflect salary sacrifice arrangements</t>
  </si>
  <si>
    <t>2biii</t>
  </si>
  <si>
    <t>Paid basic salary after salary sacrifice arrangements</t>
  </si>
  <si>
    <t>Salary in lieu of pension and payments in lieu of pension contributions</t>
  </si>
  <si>
    <t>Payment of dividends</t>
  </si>
  <si>
    <t>Performance related pay and other bonuses</t>
  </si>
  <si>
    <t>Pension contributions</t>
  </si>
  <si>
    <t>Any other sums paid under any pension scheme in relation to employment with the provider</t>
  </si>
  <si>
    <t xml:space="preserve">Compensation for loss of office </t>
  </si>
  <si>
    <t>Total disclosures relating to head of provider role (before salary sacrifice)</t>
  </si>
  <si>
    <t>Other taxable benefits</t>
  </si>
  <si>
    <t>Company cars</t>
  </si>
  <si>
    <t>Subsidised loans including mortgage subsidies</t>
  </si>
  <si>
    <t>Subsidised accommodation</t>
  </si>
  <si>
    <t xml:space="preserve">Where 3d Other taxable benefits has been completed, please detail below what items are included in this: </t>
  </si>
  <si>
    <t>Total other taxable benefits</t>
  </si>
  <si>
    <t>Non-taxable benefits</t>
  </si>
  <si>
    <t>Contributions to relocation costs</t>
  </si>
  <si>
    <t>Living accommodation</t>
  </si>
  <si>
    <t xml:space="preserve">Where 4c Other non-taxable benefits has been completed, please detail below what items are included in this: </t>
  </si>
  <si>
    <t>Other non-taxable benefits</t>
  </si>
  <si>
    <t>Total non-taxable benefits</t>
  </si>
  <si>
    <t>Other remuneration</t>
  </si>
  <si>
    <t>Compensation for loss of benefits</t>
  </si>
  <si>
    <t>Ex-gratia and remuneration payments while on sabbatical</t>
  </si>
  <si>
    <t>Payments for consultancy work that are made to the individual for work delivered using the provider's resources</t>
  </si>
  <si>
    <t xml:space="preserve">Where 5d Other remuneration has been completed, please detail below what items are included in this: </t>
  </si>
  <si>
    <t>5d</t>
  </si>
  <si>
    <t>5e</t>
  </si>
  <si>
    <t>Total other remuneration</t>
  </si>
  <si>
    <t>Total remuneration (before salary sacrifice)</t>
  </si>
  <si>
    <t>Head of provider's remuneration expressed as a pay multiple of all other employees' remuneration</t>
  </si>
  <si>
    <t>(Median pay and median total remuneration should be calculated on a full-time equivalent basis across all employees, including academic and non-academic staff)</t>
  </si>
  <si>
    <t>Please indicate which accounts direction has been used to calculate the pay multiple:</t>
  </si>
  <si>
    <t>Head of the provider's basic salary divided by the median pay (salary)</t>
  </si>
  <si>
    <t>Head of the provider's total remuneration divided by the median total remuneration</t>
  </si>
  <si>
    <t>Please use the text box if you wish to provide any commentary in support of the data returned in this table</t>
  </si>
  <si>
    <t>¹ 2018 accounts direction</t>
  </si>
  <si>
    <t>² 2019 accounts direction</t>
  </si>
  <si>
    <t>Table 14: Access and participation investment</t>
  </si>
  <si>
    <t>Access and participation investment</t>
  </si>
  <si>
    <t>Access investment</t>
  </si>
  <si>
    <t>Financial support investment</t>
  </si>
  <si>
    <t>Research and evaluation investment</t>
  </si>
  <si>
    <t>Support for disabled students</t>
  </si>
  <si>
    <t>Total access and participation investment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</si>
</sst>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0.0;\-#,##0.0"/>
    <numFmt numFmtId="165" formatCode="_-* #,##0_-;\-* #,##0_-;_-* &quot;-&quot;??_-;_-@_-"/>
    <numFmt numFmtId="166" formatCode="0.0%"/>
  </numFmts>
  <fonts count="39" x14ac:knownFonts="1">
    <font>
      <sz val="11"/>
      <color theme="1"/>
      <name val="Calibri"/>
      <family val="2"/>
      <scheme val="minor"/>
    </font>
    <font>
      <b/>
      <sz val="15"/>
      <color theme="3"/>
      <name val="Calibri"/>
      <family val="2"/>
      <scheme val="minor"/>
    </font>
    <font>
      <b/>
      <sz val="12"/>
      <color theme="0"/>
      <name val="Arial"/>
      <family val="2"/>
    </font>
    <font>
      <sz val="10"/>
      <color theme="1"/>
      <name val="Arial"/>
      <family val="2"/>
    </font>
    <font>
      <sz val="10"/>
      <name val="Arial"/>
      <family val="2"/>
    </font>
    <font>
      <sz val="11"/>
      <color theme="1"/>
      <name val="Calibri"/>
      <family val="2"/>
      <scheme val="minor"/>
    </font>
    <font>
      <sz val="11"/>
      <color theme="1"/>
      <name val="Arial"/>
      <family val="2"/>
    </font>
    <font>
      <b/>
      <sz val="12"/>
      <color rgb="FFFFFFFF"/>
      <name val="Arial"/>
      <family val="2"/>
    </font>
    <font>
      <sz val="11"/>
      <name val="Calibri"/>
      <family val="2"/>
      <scheme val="minor"/>
    </font>
    <font>
      <i/>
      <sz val="10"/>
      <color theme="1"/>
      <name val="Arial"/>
      <family val="2"/>
    </font>
    <font>
      <b/>
      <sz val="10"/>
      <color theme="0"/>
      <name val="Arial"/>
      <family val="2"/>
    </font>
    <font>
      <b/>
      <sz val="10.5"/>
      <color theme="0"/>
      <name val="Arial"/>
      <family val="2"/>
    </font>
    <font>
      <sz val="10.5"/>
      <color theme="0"/>
      <name val="Arial"/>
      <family val="2"/>
    </font>
    <font>
      <sz val="10.5"/>
      <color theme="1"/>
      <name val="Arial"/>
      <family val="2"/>
    </font>
    <font>
      <b/>
      <sz val="10.5"/>
      <color theme="1"/>
      <name val="Arial"/>
      <family val="2"/>
    </font>
    <font>
      <sz val="10.5"/>
      <name val="Arial"/>
      <family val="2"/>
    </font>
    <font>
      <b/>
      <sz val="10.5"/>
      <name val="Arial"/>
      <family val="2"/>
    </font>
    <font>
      <b/>
      <sz val="10.5"/>
      <color rgb="FFFFFFFF"/>
      <name val="Arial"/>
      <family val="2"/>
    </font>
    <font>
      <b/>
      <sz val="10.5"/>
      <color rgb="FF000000"/>
      <name val="Arial"/>
      <family val="2"/>
    </font>
    <font>
      <sz val="10.5"/>
      <color rgb="FFFFFFFF"/>
      <name val="Arial"/>
      <family val="2"/>
    </font>
    <font>
      <b/>
      <i/>
      <sz val="10.5"/>
      <color theme="1"/>
      <name val="Arial"/>
      <family val="2"/>
    </font>
    <font>
      <b/>
      <sz val="12"/>
      <color rgb="FFFF0000"/>
      <name val="Arial"/>
      <family val="2"/>
    </font>
    <font>
      <b/>
      <i/>
      <sz val="10.5"/>
      <color theme="0"/>
      <name val="Arial"/>
      <family val="2"/>
    </font>
    <font>
      <sz val="10.5"/>
      <color theme="0" tint="-0.14999847407452621"/>
      <name val="Arial"/>
      <family val="2"/>
    </font>
    <font>
      <b/>
      <sz val="10.5"/>
      <color theme="0" tint="-0.14999847407452621"/>
      <name val="Arial"/>
      <family val="2"/>
    </font>
    <font>
      <b/>
      <u/>
      <sz val="10.5"/>
      <color theme="1"/>
      <name val="Arial"/>
      <family val="2"/>
    </font>
    <font>
      <b/>
      <sz val="36"/>
      <color theme="1"/>
      <name val="Arial"/>
      <family val="2"/>
    </font>
    <font>
      <sz val="10.5"/>
      <color rgb="FFD7D2CB"/>
      <name val="Arial"/>
      <family val="2"/>
    </font>
    <font>
      <sz val="28"/>
      <color rgb="FF002554"/>
      <name val="Arial"/>
      <family val="2"/>
    </font>
    <font>
      <sz val="20"/>
      <color rgb="FF002554"/>
      <name val="Arial"/>
      <family val="2"/>
    </font>
    <font>
      <b/>
      <u/>
      <sz val="11"/>
      <color theme="1"/>
      <name val="Arial"/>
      <family val="2"/>
    </font>
    <font>
      <u/>
      <sz val="11"/>
      <color theme="10"/>
      <name val="Calibri"/>
      <family val="2"/>
      <scheme val="minor"/>
    </font>
    <font>
      <u/>
      <sz val="10.5"/>
      <color theme="10"/>
      <name val="Arial"/>
      <family val="2"/>
    </font>
    <font>
      <sz val="8"/>
      <name val="Calibri"/>
      <family val="2"/>
      <scheme val="minor"/>
    </font>
    <font>
      <sz val="10.5"/>
      <color rgb="FF000000"/>
      <name val="Arial"/>
      <family val="2"/>
    </font>
    <font>
      <sz val="28"/>
      <color rgb="FFC00000"/>
      <name val="Arial"/>
      <family val="2"/>
    </font>
    <font>
      <sz val="12"/>
      <color rgb="FFC00000"/>
      <name val="Arial"/>
      <family val="2"/>
    </font>
    <font>
      <b/>
      <sz val="12"/>
      <color rgb="FFC00000"/>
      <name val="Arial"/>
      <family val="2"/>
    </font>
    <font>
      <sz val="10.5"/>
      <color rgb="FFC00000"/>
      <name val="Arial"/>
      <family val="2"/>
    </font>
  </fonts>
  <fills count="23">
    <fill>
      <patternFill patternType="none"/>
    </fill>
    <fill>
      <patternFill patternType="gray125"/>
    </fill>
    <fill>
      <patternFill patternType="solid">
        <fgColor rgb="FFAFC0EF"/>
        <bgColor indexed="64"/>
      </patternFill>
    </fill>
    <fill>
      <patternFill patternType="solid">
        <fgColor theme="0"/>
        <bgColor indexed="64"/>
      </patternFill>
    </fill>
    <fill>
      <patternFill patternType="solid">
        <fgColor indexed="9"/>
        <bgColor indexed="64"/>
      </patternFill>
    </fill>
    <fill>
      <patternFill patternType="solid">
        <fgColor rgb="FFAFC0EF"/>
        <bgColor rgb="FF000000"/>
      </patternFill>
    </fill>
    <fill>
      <patternFill patternType="solid">
        <fgColor rgb="FFFFFFFF"/>
        <bgColor rgb="FF000000"/>
      </patternFill>
    </fill>
    <fill>
      <patternFill patternType="solid">
        <fgColor theme="0" tint="-0.14999847407452621"/>
        <bgColor indexed="64"/>
      </patternFill>
    </fill>
    <fill>
      <patternFill patternType="solid">
        <fgColor rgb="FF002554"/>
        <bgColor indexed="64"/>
      </patternFill>
    </fill>
    <fill>
      <patternFill patternType="solid">
        <fgColor rgb="FFD7D2CB"/>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rgb="FF002554"/>
        <bgColor rgb="FF000000"/>
      </patternFill>
    </fill>
    <fill>
      <patternFill patternType="solid">
        <fgColor rgb="FFD7D2CB"/>
        <bgColor rgb="FF000000"/>
      </patternFill>
    </fill>
    <fill>
      <patternFill patternType="solid">
        <fgColor theme="8" tint="0.79998168889431442"/>
        <bgColor rgb="FF000000"/>
      </patternFill>
    </fill>
    <fill>
      <patternFill patternType="solid">
        <fgColor theme="8" tint="0.59999389629810485"/>
        <bgColor rgb="FF000000"/>
      </patternFill>
    </fill>
    <fill>
      <patternFill patternType="solid">
        <fgColor theme="7" tint="0.39997558519241921"/>
        <bgColor indexed="64"/>
      </patternFill>
    </fill>
    <fill>
      <patternFill patternType="solid">
        <fgColor theme="0" tint="-0.14999847407452621"/>
        <bgColor rgb="FF000000"/>
      </patternFill>
    </fill>
    <fill>
      <patternFill patternType="solid">
        <fgColor theme="0"/>
        <bgColor rgb="FF000000"/>
      </patternFill>
    </fill>
    <fill>
      <patternFill patternType="solid">
        <fgColor rgb="FFB4C6E7"/>
        <bgColor indexed="64"/>
      </patternFill>
    </fill>
    <fill>
      <patternFill patternType="solid">
        <fgColor rgb="FFFFFFFF"/>
        <bgColor indexed="64"/>
      </patternFill>
    </fill>
    <fill>
      <patternFill patternType="solid">
        <fgColor rgb="FFD9E1F2"/>
        <bgColor indexed="64"/>
      </patternFill>
    </fill>
    <fill>
      <patternFill patternType="solid">
        <fgColor rgb="FFF1B434"/>
        <bgColor rgb="FF000000"/>
      </patternFill>
    </fill>
  </fills>
  <borders count="119">
    <border>
      <left/>
      <right/>
      <top/>
      <bottom/>
      <diagonal/>
    </border>
    <border>
      <left/>
      <right/>
      <top/>
      <bottom style="thick">
        <color theme="4"/>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right style="hair">
        <color indexed="64"/>
      </right>
      <top style="thin">
        <color indexed="64"/>
      </top>
      <bottom style="thin">
        <color indexed="64"/>
      </bottom>
      <diagonal/>
    </border>
    <border>
      <left style="thin">
        <color theme="0"/>
      </left>
      <right style="thin">
        <color theme="0"/>
      </right>
      <top style="thin">
        <color indexed="64"/>
      </top>
      <bottom style="thin">
        <color theme="0"/>
      </bottom>
      <diagonal/>
    </border>
    <border>
      <left style="thin">
        <color theme="0"/>
      </left>
      <right style="thin">
        <color indexed="64"/>
      </right>
      <top style="thin">
        <color indexed="64"/>
      </top>
      <bottom style="thin">
        <color theme="0"/>
      </bottom>
      <diagonal/>
    </border>
    <border>
      <left style="thin">
        <color theme="0"/>
      </left>
      <right style="thin">
        <color theme="0"/>
      </right>
      <top style="thin">
        <color theme="0"/>
      </top>
      <bottom style="thin">
        <color theme="0"/>
      </bottom>
      <diagonal/>
    </border>
    <border>
      <left style="thin">
        <color theme="0"/>
      </left>
      <right style="thin">
        <color indexed="64"/>
      </right>
      <top style="thin">
        <color theme="0"/>
      </top>
      <bottom style="thin">
        <color theme="0"/>
      </bottom>
      <diagonal/>
    </border>
    <border>
      <left style="thin">
        <color theme="0"/>
      </left>
      <right style="thin">
        <color theme="0"/>
      </right>
      <top style="thin">
        <color theme="0"/>
      </top>
      <bottom style="thin">
        <color auto="1"/>
      </bottom>
      <diagonal/>
    </border>
    <border>
      <left style="hair">
        <color indexed="64"/>
      </left>
      <right/>
      <top style="thin">
        <color indexed="64"/>
      </top>
      <bottom style="thin">
        <color indexed="64"/>
      </bottom>
      <diagonal/>
    </border>
    <border>
      <left style="hair">
        <color indexed="64"/>
      </left>
      <right/>
      <top/>
      <bottom style="thin">
        <color indexed="64"/>
      </bottom>
      <diagonal/>
    </border>
    <border>
      <left style="hair">
        <color indexed="64"/>
      </left>
      <right style="hair">
        <color indexed="64"/>
      </right>
      <top/>
      <bottom style="thin">
        <color indexed="64"/>
      </bottom>
      <diagonal/>
    </border>
    <border>
      <left style="thin">
        <color theme="0"/>
      </left>
      <right style="thin">
        <color theme="0"/>
      </right>
      <top/>
      <bottom style="thin">
        <color theme="0"/>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theme="0"/>
      </left>
      <right style="thin">
        <color indexed="64"/>
      </right>
      <top style="thin">
        <color theme="0"/>
      </top>
      <bottom/>
      <diagonal/>
    </border>
    <border>
      <left style="thin">
        <color theme="0"/>
      </left>
      <right style="thin">
        <color theme="0"/>
      </right>
      <top/>
      <bottom style="thin">
        <color indexed="64"/>
      </bottom>
      <diagonal/>
    </border>
    <border>
      <left style="thin">
        <color theme="0"/>
      </left>
      <right style="thin">
        <color indexed="64"/>
      </right>
      <top/>
      <bottom style="thin">
        <color indexed="64"/>
      </bottom>
      <diagonal/>
    </border>
    <border>
      <left/>
      <right style="thin">
        <color theme="0"/>
      </right>
      <top style="thin">
        <color indexed="64"/>
      </top>
      <bottom/>
      <diagonal/>
    </border>
    <border>
      <left/>
      <right style="thin">
        <color theme="0"/>
      </right>
      <top/>
      <bottom/>
      <diagonal/>
    </border>
    <border>
      <left style="thin">
        <color theme="0"/>
      </left>
      <right/>
      <top/>
      <bottom/>
      <diagonal/>
    </border>
    <border>
      <left style="thin">
        <color theme="0"/>
      </left>
      <right/>
      <top/>
      <bottom style="thin">
        <color theme="0"/>
      </bottom>
      <diagonal/>
    </border>
    <border>
      <left/>
      <right/>
      <top/>
      <bottom style="thin">
        <color theme="0"/>
      </bottom>
      <diagonal/>
    </border>
    <border>
      <left style="thin">
        <color theme="0"/>
      </left>
      <right/>
      <top style="thin">
        <color theme="0"/>
      </top>
      <bottom/>
      <diagonal/>
    </border>
    <border>
      <left/>
      <right style="thin">
        <color indexed="64"/>
      </right>
      <top/>
      <bottom style="thin">
        <color theme="0"/>
      </bottom>
      <diagonal/>
    </border>
    <border>
      <left style="thin">
        <color theme="0"/>
      </left>
      <right style="thin">
        <color indexed="64"/>
      </right>
      <top/>
      <bottom/>
      <diagonal/>
    </border>
    <border>
      <left style="thin">
        <color indexed="64"/>
      </left>
      <right style="thin">
        <color indexed="64"/>
      </right>
      <top style="hair">
        <color indexed="64"/>
      </top>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hair">
        <color indexed="64"/>
      </left>
      <right style="hair">
        <color indexed="64"/>
      </right>
      <top style="hair">
        <color indexed="64"/>
      </top>
      <bottom/>
      <diagonal/>
    </border>
    <border>
      <left style="thin">
        <color indexed="64"/>
      </left>
      <right style="thin">
        <color indexed="64"/>
      </right>
      <top/>
      <bottom style="hair">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hair">
        <color indexed="64"/>
      </right>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right/>
      <top style="thin">
        <color indexed="64"/>
      </top>
      <bottom style="thin">
        <color theme="0"/>
      </bottom>
      <diagonal/>
    </border>
    <border>
      <left/>
      <right style="thin">
        <color indexed="64"/>
      </right>
      <top style="thin">
        <color indexed="64"/>
      </top>
      <bottom style="thin">
        <color theme="0"/>
      </bottom>
      <diagonal/>
    </border>
    <border>
      <left/>
      <right style="thin">
        <color theme="0"/>
      </right>
      <top style="thin">
        <color theme="0"/>
      </top>
      <bottom/>
      <diagonal/>
    </border>
    <border>
      <left/>
      <right/>
      <top style="thin">
        <color theme="0"/>
      </top>
      <bottom/>
      <diagonal/>
    </border>
    <border>
      <left/>
      <right style="thin">
        <color indexed="64"/>
      </right>
      <top style="thin">
        <color indexed="64"/>
      </top>
      <bottom style="hair">
        <color indexed="64"/>
      </bottom>
      <diagonal/>
    </border>
    <border>
      <left style="thin">
        <color indexed="64"/>
      </left>
      <right/>
      <top style="hair">
        <color indexed="64"/>
      </top>
      <bottom/>
      <diagonal/>
    </border>
    <border>
      <left/>
      <right style="thin">
        <color theme="0"/>
      </right>
      <top/>
      <bottom style="thin">
        <color indexed="64"/>
      </bottom>
      <diagonal/>
    </border>
    <border>
      <left style="thin">
        <color theme="0"/>
      </left>
      <right style="hair">
        <color theme="0"/>
      </right>
      <top/>
      <bottom style="thin">
        <color auto="1"/>
      </bottom>
      <diagonal/>
    </border>
    <border>
      <left style="hair">
        <color theme="0"/>
      </left>
      <right style="thin">
        <color theme="0"/>
      </right>
      <top/>
      <bottom style="thin">
        <color auto="1"/>
      </bottom>
      <diagonal/>
    </border>
    <border>
      <left style="hair">
        <color theme="0"/>
      </left>
      <right style="hair">
        <color theme="0"/>
      </right>
      <top/>
      <bottom style="thin">
        <color auto="1"/>
      </bottom>
      <diagonal/>
    </border>
    <border>
      <left style="hair">
        <color theme="0"/>
      </left>
      <right style="thin">
        <color indexed="64"/>
      </right>
      <top/>
      <bottom style="thin">
        <color auto="1"/>
      </bottom>
      <diagonal/>
    </border>
    <border>
      <left style="thin">
        <color theme="0"/>
      </left>
      <right style="hair">
        <color theme="0"/>
      </right>
      <top style="thin">
        <color theme="0"/>
      </top>
      <bottom/>
      <diagonal/>
    </border>
    <border>
      <left style="hair">
        <color theme="0"/>
      </left>
      <right style="thin">
        <color theme="0"/>
      </right>
      <top style="thin">
        <color theme="0"/>
      </top>
      <bottom/>
      <diagonal/>
    </border>
    <border>
      <left style="hair">
        <color theme="0"/>
      </left>
      <right style="hair">
        <color theme="0"/>
      </right>
      <top style="thin">
        <color theme="0"/>
      </top>
      <bottom/>
      <diagonal/>
    </border>
    <border>
      <left style="hair">
        <color theme="0"/>
      </left>
      <right style="thin">
        <color indexed="64"/>
      </right>
      <top style="thin">
        <color theme="0"/>
      </top>
      <bottom/>
      <diagonal/>
    </border>
    <border>
      <left style="thin">
        <color theme="0"/>
      </left>
      <right/>
      <top style="thin">
        <color indexed="64"/>
      </top>
      <bottom style="thin">
        <color theme="0"/>
      </bottom>
      <diagonal/>
    </border>
    <border>
      <left/>
      <right style="thin">
        <color theme="0"/>
      </right>
      <top/>
      <bottom style="thin">
        <color theme="0"/>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hair">
        <color indexed="64"/>
      </right>
      <top style="hair">
        <color indexed="64"/>
      </top>
      <bottom style="thin">
        <color indexed="64"/>
      </bottom>
      <diagonal/>
    </border>
    <border>
      <left style="thin">
        <color auto="1"/>
      </left>
      <right style="thin">
        <color theme="0"/>
      </right>
      <top style="thin">
        <color auto="1"/>
      </top>
      <bottom style="thin">
        <color auto="1"/>
      </bottom>
      <diagonal/>
    </border>
    <border>
      <left style="thin">
        <color theme="0"/>
      </left>
      <right style="thin">
        <color theme="0"/>
      </right>
      <top style="thin">
        <color auto="1"/>
      </top>
      <bottom style="thin">
        <color auto="1"/>
      </bottom>
      <diagonal/>
    </border>
    <border>
      <left/>
      <right style="hair">
        <color indexed="64"/>
      </right>
      <top style="hair">
        <color indexed="64"/>
      </top>
      <bottom style="hair">
        <color indexed="64"/>
      </bottom>
      <diagonal/>
    </border>
    <border>
      <left style="thin">
        <color theme="0"/>
      </left>
      <right style="thin">
        <color indexed="64"/>
      </right>
      <top style="thin">
        <color auto="1"/>
      </top>
      <bottom style="thin">
        <color indexed="64"/>
      </bottom>
      <diagonal/>
    </border>
    <border>
      <left style="thin">
        <color theme="0"/>
      </left>
      <right style="hair">
        <color theme="0"/>
      </right>
      <top/>
      <bottom/>
      <diagonal/>
    </border>
    <border>
      <left style="hair">
        <color theme="0"/>
      </left>
      <right style="thin">
        <color theme="0"/>
      </right>
      <top/>
      <bottom/>
      <diagonal/>
    </border>
    <border>
      <left style="hair">
        <color theme="0"/>
      </left>
      <right style="hair">
        <color theme="0"/>
      </right>
      <top/>
      <bottom/>
      <diagonal/>
    </border>
    <border>
      <left style="hair">
        <color theme="0"/>
      </left>
      <right style="thin">
        <color indexed="64"/>
      </right>
      <top/>
      <bottom/>
      <diagonal/>
    </border>
    <border>
      <left style="thin">
        <color auto="1"/>
      </left>
      <right style="thin">
        <color theme="0"/>
      </right>
      <top/>
      <bottom style="thin">
        <color auto="1"/>
      </bottom>
      <diagonal/>
    </border>
    <border>
      <left style="thin">
        <color indexed="64"/>
      </left>
      <right style="thin">
        <color theme="0"/>
      </right>
      <top style="thin">
        <color indexed="64"/>
      </top>
      <bottom/>
      <diagonal/>
    </border>
    <border>
      <left style="thin">
        <color theme="0"/>
      </left>
      <right style="thin">
        <color theme="0"/>
      </right>
      <top style="thin">
        <color indexed="64"/>
      </top>
      <bottom/>
      <diagonal/>
    </border>
    <border>
      <left style="thin">
        <color theme="0"/>
      </left>
      <right style="thin">
        <color indexed="64"/>
      </right>
      <top style="thin">
        <color auto="1"/>
      </top>
      <bottom/>
      <diagonal/>
    </border>
    <border>
      <left style="thin">
        <color indexed="64"/>
      </left>
      <right style="thin">
        <color indexed="64"/>
      </right>
      <top/>
      <bottom style="thin">
        <color theme="0"/>
      </bottom>
      <diagonal/>
    </border>
    <border>
      <left style="thin">
        <color indexed="64"/>
      </left>
      <right style="thin">
        <color indexed="64"/>
      </right>
      <top style="thin">
        <color theme="0"/>
      </top>
      <bottom/>
      <diagonal/>
    </border>
    <border>
      <left style="thin">
        <color indexed="64"/>
      </left>
      <right style="thin">
        <color theme="0"/>
      </right>
      <top/>
      <bottom/>
      <diagonal/>
    </border>
    <border>
      <left style="hair">
        <color indexed="64"/>
      </left>
      <right style="hair">
        <color indexed="64"/>
      </right>
      <top/>
      <bottom/>
      <diagonal/>
    </border>
    <border>
      <left style="thin">
        <color indexed="64"/>
      </left>
      <right style="hair">
        <color indexed="64"/>
      </right>
      <top/>
      <bottom/>
      <diagonal/>
    </border>
    <border>
      <left style="hair">
        <color indexed="64"/>
      </left>
      <right style="thin">
        <color indexed="64"/>
      </right>
      <top/>
      <bottom/>
      <diagonal/>
    </border>
    <border>
      <left style="thin">
        <color theme="0"/>
      </left>
      <right/>
      <top style="thin">
        <color theme="0"/>
      </top>
      <bottom style="thin">
        <color auto="1"/>
      </bottom>
      <diagonal/>
    </border>
    <border>
      <left/>
      <right style="hair">
        <color indexed="64"/>
      </right>
      <top style="thin">
        <color indexed="64"/>
      </top>
      <bottom style="hair">
        <color indexed="64"/>
      </bottom>
      <diagonal/>
    </border>
    <border>
      <left style="medium">
        <color indexed="64"/>
      </left>
      <right/>
      <top/>
      <bottom/>
      <diagonal/>
    </border>
    <border>
      <left/>
      <right style="hair">
        <color theme="0"/>
      </right>
      <top/>
      <bottom/>
      <diagonal/>
    </border>
    <border>
      <left style="medium">
        <color indexed="64"/>
      </left>
      <right/>
      <top/>
      <bottom style="thin">
        <color indexed="64"/>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top/>
      <bottom style="thin">
        <color indexed="64"/>
      </bottom>
      <diagonal/>
    </border>
  </borders>
  <cellStyleXfs count="7">
    <xf numFmtId="0" fontId="0" fillId="0" borderId="0"/>
    <xf numFmtId="0" fontId="1" fillId="0" borderId="1" applyNumberFormat="0" applyFill="0" applyAlignment="0" applyProtection="0"/>
    <xf numFmtId="0" fontId="4" fillId="0" borderId="0"/>
    <xf numFmtId="9" fontId="5" fillId="0" borderId="0" applyFont="0" applyFill="0" applyBorder="0" applyAlignment="0" applyProtection="0"/>
    <xf numFmtId="43" fontId="5" fillId="0" borderId="0" applyFont="0" applyFill="0" applyBorder="0" applyAlignment="0" applyProtection="0"/>
    <xf numFmtId="0" fontId="5" fillId="0" borderId="0"/>
    <xf numFmtId="0" fontId="31" fillId="0" borderId="0" applyNumberFormat="0" applyFill="0" applyBorder="0" applyAlignment="0" applyProtection="0"/>
  </cellStyleXfs>
  <cellXfs count="1326">
    <xf numFmtId="0" fontId="0" fillId="0" borderId="0" xfId="0"/>
    <xf numFmtId="0" fontId="3" fillId="0" borderId="0" xfId="0" applyFont="1" applyProtection="1"/>
    <xf numFmtId="0" fontId="0" fillId="0" borderId="0" xfId="0" applyFill="1"/>
    <xf numFmtId="0" fontId="3" fillId="0" borderId="0" xfId="0" applyFont="1" applyAlignment="1" applyProtection="1">
      <alignment horizontal="right"/>
    </xf>
    <xf numFmtId="0" fontId="6" fillId="0" borderId="0" xfId="0" applyFont="1" applyProtection="1"/>
    <xf numFmtId="0" fontId="3" fillId="0" borderId="0" xfId="0" applyFont="1"/>
    <xf numFmtId="0" fontId="3" fillId="0" borderId="0" xfId="0" applyFont="1" applyFill="1" applyProtection="1"/>
    <xf numFmtId="0" fontId="0" fillId="0" borderId="0" xfId="0" applyBorder="1"/>
    <xf numFmtId="0" fontId="3" fillId="0" borderId="0" xfId="0" applyNumberFormat="1" applyFont="1" applyProtection="1"/>
    <xf numFmtId="0" fontId="4" fillId="0" borderId="0" xfId="0" applyFont="1" applyFill="1" applyBorder="1" applyProtection="1"/>
    <xf numFmtId="0" fontId="9" fillId="0" borderId="0" xfId="0" applyFont="1" applyProtection="1"/>
    <xf numFmtId="0" fontId="0" fillId="0" borderId="0" xfId="0" applyProtection="1"/>
    <xf numFmtId="0" fontId="0" fillId="0" borderId="0" xfId="0" applyFill="1" applyProtection="1"/>
    <xf numFmtId="0" fontId="13" fillId="0" borderId="12" xfId="0" applyFont="1" applyFill="1" applyBorder="1" applyAlignment="1" applyProtection="1">
      <alignment horizontal="right"/>
    </xf>
    <xf numFmtId="0" fontId="15" fillId="0" borderId="0" xfId="0" applyFont="1" applyFill="1" applyBorder="1" applyProtection="1"/>
    <xf numFmtId="0" fontId="13" fillId="0" borderId="15" xfId="0" applyFont="1" applyFill="1" applyBorder="1" applyAlignment="1" applyProtection="1">
      <alignment horizontal="right"/>
    </xf>
    <xf numFmtId="0" fontId="13" fillId="0" borderId="16" xfId="0" applyFont="1" applyFill="1" applyBorder="1" applyAlignment="1" applyProtection="1">
      <alignment horizontal="left" indent="1"/>
    </xf>
    <xf numFmtId="0" fontId="13" fillId="0" borderId="18" xfId="0" applyFont="1" applyFill="1" applyBorder="1" applyAlignment="1" applyProtection="1">
      <alignment horizontal="right"/>
    </xf>
    <xf numFmtId="0" fontId="13" fillId="0" borderId="19" xfId="0" applyFont="1" applyFill="1" applyBorder="1" applyAlignment="1" applyProtection="1">
      <alignment horizontal="left" indent="1"/>
    </xf>
    <xf numFmtId="0" fontId="13" fillId="0" borderId="21" xfId="0" applyFont="1" applyFill="1" applyBorder="1" applyAlignment="1" applyProtection="1">
      <alignment horizontal="right"/>
    </xf>
    <xf numFmtId="0" fontId="15" fillId="0" borderId="19" xfId="2" applyFont="1" applyFill="1" applyBorder="1" applyAlignment="1" applyProtection="1">
      <alignment horizontal="left" indent="1"/>
    </xf>
    <xf numFmtId="0" fontId="12" fillId="8" borderId="0" xfId="0" applyFont="1" applyFill="1" applyBorder="1" applyProtection="1"/>
    <xf numFmtId="0" fontId="13" fillId="9" borderId="13" xfId="0" applyFont="1" applyFill="1" applyBorder="1" applyProtection="1"/>
    <xf numFmtId="0" fontId="15" fillId="9" borderId="13" xfId="2" applyFont="1" applyFill="1" applyBorder="1" applyAlignment="1" applyProtection="1"/>
    <xf numFmtId="0" fontId="14" fillId="9" borderId="13" xfId="0" applyFont="1" applyFill="1" applyBorder="1" applyProtection="1"/>
    <xf numFmtId="0" fontId="2" fillId="8" borderId="2" xfId="1" applyFont="1" applyFill="1" applyBorder="1" applyAlignment="1" applyProtection="1">
      <alignment vertical="top"/>
    </xf>
    <xf numFmtId="0" fontId="11" fillId="8" borderId="3" xfId="1" applyFont="1" applyFill="1" applyBorder="1" applyAlignment="1" applyProtection="1">
      <alignment vertical="top"/>
    </xf>
    <xf numFmtId="0" fontId="12" fillId="8" borderId="8" xfId="0" applyFont="1" applyFill="1" applyBorder="1" applyProtection="1"/>
    <xf numFmtId="0" fontId="12" fillId="8" borderId="6" xfId="0" applyFont="1" applyFill="1" applyBorder="1" applyProtection="1"/>
    <xf numFmtId="0" fontId="13" fillId="9" borderId="4" xfId="0" applyFont="1" applyFill="1" applyBorder="1" applyAlignment="1" applyProtection="1">
      <alignment horizontal="right"/>
    </xf>
    <xf numFmtId="0" fontId="13" fillId="10" borderId="12" xfId="0" applyFont="1" applyFill="1" applyBorder="1" applyAlignment="1" applyProtection="1">
      <alignment horizontal="right"/>
    </xf>
    <xf numFmtId="0" fontId="14" fillId="10" borderId="4" xfId="0" applyFont="1" applyFill="1" applyBorder="1" applyProtection="1"/>
    <xf numFmtId="0" fontId="16" fillId="10" borderId="4" xfId="2" applyFont="1" applyFill="1" applyBorder="1" applyAlignment="1" applyProtection="1"/>
    <xf numFmtId="0" fontId="13" fillId="0" borderId="22" xfId="0" applyFont="1" applyFill="1" applyBorder="1" applyAlignment="1" applyProtection="1">
      <alignment horizontal="left" indent="1"/>
    </xf>
    <xf numFmtId="0" fontId="13" fillId="0" borderId="12" xfId="0" applyFont="1" applyFill="1" applyBorder="1" applyAlignment="1" applyProtection="1">
      <alignment horizontal="right" vertical="top"/>
    </xf>
    <xf numFmtId="0" fontId="11" fillId="8" borderId="7" xfId="0" applyFont="1" applyFill="1" applyBorder="1" applyAlignment="1" applyProtection="1">
      <alignment horizontal="right"/>
    </xf>
    <xf numFmtId="0" fontId="15" fillId="0" borderId="12" xfId="0" applyFont="1" applyFill="1" applyBorder="1" applyAlignment="1" applyProtection="1">
      <alignment horizontal="right"/>
    </xf>
    <xf numFmtId="0" fontId="15" fillId="0" borderId="15" xfId="0" applyFont="1" applyFill="1" applyBorder="1" applyAlignment="1" applyProtection="1">
      <alignment horizontal="right"/>
    </xf>
    <xf numFmtId="0" fontId="15" fillId="0" borderId="18" xfId="0" applyFont="1" applyFill="1" applyBorder="1" applyAlignment="1" applyProtection="1">
      <alignment horizontal="right"/>
    </xf>
    <xf numFmtId="0" fontId="15" fillId="0" borderId="21" xfId="0" applyFont="1" applyFill="1" applyBorder="1" applyAlignment="1" applyProtection="1">
      <alignment horizontal="right"/>
    </xf>
    <xf numFmtId="0" fontId="15" fillId="9" borderId="4" xfId="0" applyFont="1" applyFill="1" applyBorder="1" applyAlignment="1" applyProtection="1">
      <alignment horizontal="right"/>
    </xf>
    <xf numFmtId="0" fontId="15" fillId="10" borderId="12" xfId="0" applyFont="1" applyFill="1" applyBorder="1" applyAlignment="1" applyProtection="1">
      <alignment horizontal="right"/>
    </xf>
    <xf numFmtId="0" fontId="13" fillId="11" borderId="12" xfId="0" applyFont="1" applyFill="1" applyBorder="1" applyAlignment="1" applyProtection="1">
      <alignment horizontal="right"/>
    </xf>
    <xf numFmtId="0" fontId="14" fillId="11" borderId="4" xfId="0" applyFont="1" applyFill="1" applyBorder="1" applyProtection="1"/>
    <xf numFmtId="0" fontId="15" fillId="11" borderId="12" xfId="0" applyFont="1" applyFill="1" applyBorder="1" applyAlignment="1" applyProtection="1">
      <alignment horizontal="right"/>
    </xf>
    <xf numFmtId="0" fontId="16" fillId="11" borderId="4" xfId="0" applyFont="1" applyFill="1" applyBorder="1" applyProtection="1"/>
    <xf numFmtId="0" fontId="16" fillId="11" borderId="4" xfId="2" applyFont="1" applyFill="1" applyBorder="1" applyAlignment="1" applyProtection="1"/>
    <xf numFmtId="0" fontId="15" fillId="9" borderId="13" xfId="2" applyFont="1" applyFill="1" applyBorder="1" applyAlignment="1" applyProtection="1">
      <alignment horizontal="left" indent="1"/>
    </xf>
    <xf numFmtId="0" fontId="13" fillId="9" borderId="13" xfId="0" applyFont="1" applyFill="1" applyBorder="1" applyAlignment="1" applyProtection="1">
      <alignment horizontal="left"/>
    </xf>
    <xf numFmtId="0" fontId="16" fillId="5" borderId="4" xfId="0" applyFont="1" applyFill="1" applyBorder="1" applyAlignment="1" applyProtection="1">
      <alignment horizontal="left"/>
    </xf>
    <xf numFmtId="0" fontId="15" fillId="6" borderId="4" xfId="0" applyFont="1" applyFill="1" applyBorder="1" applyAlignment="1" applyProtection="1">
      <alignment horizontal="left" indent="1"/>
    </xf>
    <xf numFmtId="0" fontId="15" fillId="9" borderId="13" xfId="0" applyFont="1" applyFill="1" applyBorder="1" applyAlignment="1" applyProtection="1">
      <alignment horizontal="left"/>
    </xf>
    <xf numFmtId="0" fontId="16" fillId="14" borderId="4" xfId="0" applyFont="1" applyFill="1" applyBorder="1" applyAlignment="1" applyProtection="1">
      <alignment horizontal="left"/>
    </xf>
    <xf numFmtId="0" fontId="16" fillId="15" borderId="4" xfId="0" applyFont="1" applyFill="1" applyBorder="1" applyAlignment="1" applyProtection="1">
      <alignment horizontal="left"/>
    </xf>
    <xf numFmtId="0" fontId="16" fillId="15" borderId="13" xfId="0" applyFont="1" applyFill="1" applyBorder="1" applyAlignment="1" applyProtection="1">
      <alignment horizontal="left"/>
    </xf>
    <xf numFmtId="0" fontId="13" fillId="0" borderId="0" xfId="0" applyFont="1" applyProtection="1"/>
    <xf numFmtId="0" fontId="15" fillId="6" borderId="4" xfId="0" applyFont="1" applyFill="1" applyBorder="1" applyAlignment="1" applyProtection="1">
      <alignment horizontal="left"/>
    </xf>
    <xf numFmtId="0" fontId="16" fillId="15" borderId="4" xfId="0" applyFont="1" applyFill="1" applyBorder="1" applyAlignment="1" applyProtection="1">
      <alignment horizontal="left" indent="1"/>
    </xf>
    <xf numFmtId="0" fontId="16" fillId="14" borderId="4" xfId="0" applyFont="1" applyFill="1" applyBorder="1" applyAlignment="1" applyProtection="1">
      <alignment horizontal="left" indent="1"/>
    </xf>
    <xf numFmtId="0" fontId="7" fillId="12" borderId="8" xfId="0" applyFont="1" applyFill="1" applyBorder="1" applyAlignment="1" applyProtection="1">
      <alignment horizontal="left" vertical="top"/>
    </xf>
    <xf numFmtId="0" fontId="16" fillId="14" borderId="4" xfId="0" applyFont="1" applyFill="1" applyBorder="1" applyAlignment="1" applyProtection="1"/>
    <xf numFmtId="0" fontId="18" fillId="14" borderId="13" xfId="0" applyFont="1" applyFill="1" applyBorder="1" applyAlignment="1" applyProtection="1">
      <alignment horizontal="left" indent="1"/>
    </xf>
    <xf numFmtId="0" fontId="18" fillId="14" borderId="4" xfId="0" applyFont="1" applyFill="1" applyBorder="1" applyAlignment="1" applyProtection="1">
      <alignment horizontal="left" indent="1"/>
    </xf>
    <xf numFmtId="0" fontId="18" fillId="15" borderId="4" xfId="0" applyFont="1" applyFill="1" applyBorder="1" applyAlignment="1" applyProtection="1">
      <alignment horizontal="left" indent="1"/>
    </xf>
    <xf numFmtId="0" fontId="15" fillId="13" borderId="13" xfId="0" applyFont="1" applyFill="1" applyBorder="1" applyProtection="1"/>
    <xf numFmtId="0" fontId="15" fillId="13" borderId="13" xfId="0" applyFont="1" applyFill="1" applyBorder="1" applyAlignment="1" applyProtection="1">
      <alignment horizontal="left"/>
    </xf>
    <xf numFmtId="0" fontId="17" fillId="12" borderId="0" xfId="0" applyFont="1" applyFill="1" applyBorder="1" applyAlignment="1" applyProtection="1">
      <alignment horizontal="right"/>
    </xf>
    <xf numFmtId="0" fontId="11" fillId="8" borderId="50" xfId="0" applyFont="1" applyFill="1" applyBorder="1" applyAlignment="1" applyProtection="1">
      <alignment horizontal="center" wrapText="1"/>
    </xf>
    <xf numFmtId="0" fontId="16" fillId="11" borderId="4" xfId="0" applyFont="1" applyFill="1" applyBorder="1" applyAlignment="1" applyProtection="1">
      <alignment horizontal="left"/>
    </xf>
    <xf numFmtId="0" fontId="16" fillId="11" borderId="13" xfId="0" applyFont="1" applyFill="1" applyBorder="1" applyAlignment="1" applyProtection="1">
      <alignment horizontal="right" wrapText="1"/>
    </xf>
    <xf numFmtId="0" fontId="16" fillId="11" borderId="5" xfId="0" applyFont="1" applyFill="1" applyBorder="1" applyAlignment="1" applyProtection="1">
      <alignment horizontal="right" wrapText="1"/>
    </xf>
    <xf numFmtId="0" fontId="15" fillId="11" borderId="12" xfId="0" applyFont="1" applyFill="1" applyBorder="1" applyProtection="1"/>
    <xf numFmtId="0" fontId="14" fillId="10" borderId="4" xfId="0" applyFont="1" applyFill="1" applyBorder="1" applyAlignment="1" applyProtection="1">
      <alignment horizontal="left"/>
    </xf>
    <xf numFmtId="0" fontId="14" fillId="8" borderId="0" xfId="0" applyFont="1" applyFill="1" applyBorder="1" applyProtection="1"/>
    <xf numFmtId="0" fontId="13" fillId="11" borderId="4" xfId="0" applyFont="1" applyFill="1" applyBorder="1" applyAlignment="1" applyProtection="1">
      <alignment horizontal="left" indent="1"/>
    </xf>
    <xf numFmtId="0" fontId="13" fillId="3" borderId="16" xfId="0" applyFont="1" applyFill="1" applyBorder="1" applyAlignment="1" applyProtection="1">
      <alignment horizontal="left" indent="2"/>
    </xf>
    <xf numFmtId="0" fontId="13" fillId="3" borderId="19" xfId="0" applyFont="1" applyFill="1" applyBorder="1" applyAlignment="1" applyProtection="1">
      <alignment horizontal="left" indent="2"/>
    </xf>
    <xf numFmtId="0" fontId="13" fillId="3" borderId="22" xfId="0" applyFont="1" applyFill="1" applyBorder="1" applyAlignment="1" applyProtection="1">
      <alignment horizontal="left" indent="2"/>
    </xf>
    <xf numFmtId="0" fontId="14" fillId="11" borderId="4" xfId="0" applyFont="1" applyFill="1" applyBorder="1" applyAlignment="1" applyProtection="1"/>
    <xf numFmtId="0" fontId="14" fillId="11" borderId="4" xfId="0" applyFont="1" applyFill="1" applyBorder="1" applyAlignment="1" applyProtection="1">
      <alignment horizontal="left" indent="1"/>
    </xf>
    <xf numFmtId="0" fontId="7" fillId="12" borderId="2" xfId="0" applyFont="1" applyFill="1" applyBorder="1" applyAlignment="1" applyProtection="1">
      <alignment horizontal="left"/>
    </xf>
    <xf numFmtId="0" fontId="7" fillId="12" borderId="3" xfId="0" applyFont="1" applyFill="1" applyBorder="1" applyAlignment="1" applyProtection="1">
      <alignment wrapText="1"/>
    </xf>
    <xf numFmtId="0" fontId="7" fillId="12" borderId="8" xfId="0" applyFont="1" applyFill="1" applyBorder="1" applyAlignment="1" applyProtection="1">
      <alignment horizontal="left"/>
    </xf>
    <xf numFmtId="0" fontId="7" fillId="12" borderId="0" xfId="0" applyFont="1" applyFill="1" applyBorder="1" applyAlignment="1" applyProtection="1">
      <alignment wrapText="1"/>
    </xf>
    <xf numFmtId="0" fontId="7" fillId="12" borderId="8" xfId="0" applyFont="1" applyFill="1" applyBorder="1" applyProtection="1"/>
    <xf numFmtId="0" fontId="17" fillId="12" borderId="50" xfId="0" applyFont="1" applyFill="1" applyBorder="1" applyAlignment="1" applyProtection="1">
      <alignment horizontal="center"/>
    </xf>
    <xf numFmtId="0" fontId="17" fillId="8" borderId="50" xfId="0" applyFont="1" applyFill="1" applyBorder="1" applyAlignment="1" applyProtection="1">
      <alignment horizontal="center"/>
    </xf>
    <xf numFmtId="0" fontId="17" fillId="12" borderId="52" xfId="0" applyFont="1" applyFill="1" applyBorder="1" applyAlignment="1" applyProtection="1">
      <alignment horizontal="center"/>
    </xf>
    <xf numFmtId="0" fontId="7" fillId="12" borderId="6" xfId="0" applyFont="1" applyFill="1" applyBorder="1" applyProtection="1"/>
    <xf numFmtId="0" fontId="7" fillId="12" borderId="7" xfId="0" applyFont="1" applyFill="1" applyBorder="1" applyProtection="1"/>
    <xf numFmtId="0" fontId="12" fillId="12" borderId="53" xfId="0" applyFont="1" applyFill="1" applyBorder="1" applyAlignment="1" applyProtection="1">
      <alignment horizontal="right" wrapText="1"/>
    </xf>
    <xf numFmtId="0" fontId="19" fillId="12" borderId="54" xfId="0" applyFont="1" applyFill="1" applyBorder="1" applyAlignment="1" applyProtection="1">
      <alignment horizontal="right" wrapText="1"/>
    </xf>
    <xf numFmtId="0" fontId="17" fillId="12" borderId="3" xfId="0" applyFont="1" applyFill="1" applyBorder="1" applyAlignment="1" applyProtection="1"/>
    <xf numFmtId="0" fontId="17" fillId="12" borderId="0" xfId="0" applyFont="1" applyFill="1" applyBorder="1" applyAlignment="1" applyProtection="1"/>
    <xf numFmtId="0" fontId="17" fillId="12" borderId="9" xfId="0" applyFont="1" applyFill="1" applyBorder="1" applyAlignment="1" applyProtection="1"/>
    <xf numFmtId="0" fontId="17" fillId="12" borderId="0" xfId="0" applyFont="1" applyFill="1" applyBorder="1" applyAlignment="1" applyProtection="1">
      <alignment horizontal="center"/>
    </xf>
    <xf numFmtId="0" fontId="13" fillId="11" borderId="11" xfId="0" applyFont="1" applyFill="1" applyBorder="1" applyAlignment="1" applyProtection="1">
      <alignment horizontal="right"/>
    </xf>
    <xf numFmtId="0" fontId="16" fillId="15" borderId="6" xfId="0" applyFont="1" applyFill="1" applyBorder="1" applyAlignment="1" applyProtection="1">
      <alignment horizontal="left"/>
    </xf>
    <xf numFmtId="0" fontId="15" fillId="13" borderId="13" xfId="0" applyFont="1" applyFill="1" applyBorder="1" applyAlignment="1" applyProtection="1">
      <alignment horizontal="left" indent="1"/>
    </xf>
    <xf numFmtId="0" fontId="17" fillId="12" borderId="7" xfId="0" applyFont="1" applyFill="1" applyBorder="1" applyAlignment="1" applyProtection="1">
      <alignment horizontal="right"/>
    </xf>
    <xf numFmtId="0" fontId="11" fillId="8" borderId="0" xfId="1" applyFont="1" applyFill="1" applyBorder="1" applyAlignment="1" applyProtection="1">
      <alignment vertical="top" wrapText="1"/>
    </xf>
    <xf numFmtId="0" fontId="12" fillId="8" borderId="0" xfId="0" applyFont="1" applyFill="1" applyBorder="1" applyAlignment="1" applyProtection="1">
      <alignment vertical="center" wrapText="1"/>
    </xf>
    <xf numFmtId="0" fontId="15" fillId="0" borderId="0" xfId="0" applyFont="1" applyBorder="1" applyProtection="1"/>
    <xf numFmtId="0" fontId="15" fillId="0" borderId="0" xfId="0" applyFont="1" applyFill="1" applyBorder="1" applyAlignment="1" applyProtection="1"/>
    <xf numFmtId="0" fontId="8" fillId="0" borderId="0" xfId="0" applyFont="1" applyProtection="1"/>
    <xf numFmtId="37" fontId="15" fillId="2" borderId="13" xfId="0" applyNumberFormat="1" applyFont="1" applyFill="1" applyBorder="1" applyAlignment="1" applyProtection="1">
      <alignment horizontal="right"/>
    </xf>
    <xf numFmtId="37" fontId="15" fillId="9" borderId="13" xfId="0" applyNumberFormat="1" applyFont="1" applyFill="1" applyBorder="1" applyAlignment="1" applyProtection="1">
      <alignment horizontal="right"/>
    </xf>
    <xf numFmtId="37" fontId="15" fillId="9" borderId="5" xfId="0" applyNumberFormat="1" applyFont="1" applyFill="1" applyBorder="1" applyAlignment="1" applyProtection="1">
      <alignment horizontal="right"/>
    </xf>
    <xf numFmtId="0" fontId="15" fillId="13" borderId="13" xfId="0" applyFont="1" applyFill="1" applyBorder="1" applyAlignment="1" applyProtection="1">
      <alignment horizontal="left" indent="2"/>
    </xf>
    <xf numFmtId="0" fontId="15" fillId="9" borderId="3" xfId="0" applyFont="1" applyFill="1" applyBorder="1" applyAlignment="1" applyProtection="1">
      <alignment horizontal="left" indent="2"/>
    </xf>
    <xf numFmtId="0" fontId="15" fillId="9" borderId="3" xfId="0" applyFont="1" applyFill="1" applyBorder="1" applyProtection="1"/>
    <xf numFmtId="0" fontId="13" fillId="9" borderId="2" xfId="0" applyFont="1" applyFill="1" applyBorder="1" applyAlignment="1" applyProtection="1">
      <alignment horizontal="right"/>
    </xf>
    <xf numFmtId="0" fontId="15" fillId="9" borderId="14" xfId="0" applyFont="1" applyFill="1" applyBorder="1" applyProtection="1"/>
    <xf numFmtId="0" fontId="13" fillId="0" borderId="0" xfId="0" applyFont="1" applyFill="1" applyBorder="1" applyAlignment="1" applyProtection="1">
      <alignment horizontal="right"/>
    </xf>
    <xf numFmtId="0" fontId="15" fillId="0" borderId="0" xfId="0" applyFont="1" applyFill="1" applyBorder="1" applyAlignment="1" applyProtection="1">
      <alignment horizontal="left" indent="2"/>
    </xf>
    <xf numFmtId="0" fontId="13" fillId="11" borderId="12" xfId="0" applyFont="1" applyFill="1" applyBorder="1" applyAlignment="1" applyProtection="1">
      <alignment horizontal="right" vertical="top"/>
    </xf>
    <xf numFmtId="0" fontId="13" fillId="0" borderId="0" xfId="0" applyFont="1" applyFill="1" applyBorder="1" applyProtection="1"/>
    <xf numFmtId="0" fontId="14" fillId="8" borderId="8" xfId="0" applyFont="1" applyFill="1" applyBorder="1" applyProtection="1"/>
    <xf numFmtId="0" fontId="2" fillId="8" borderId="2" xfId="0" applyFont="1" applyFill="1" applyBorder="1" applyAlignment="1" applyProtection="1">
      <alignment vertical="top"/>
    </xf>
    <xf numFmtId="0" fontId="11" fillId="8" borderId="52" xfId="0" applyFont="1" applyFill="1" applyBorder="1" applyAlignment="1" applyProtection="1">
      <alignment horizontal="center" wrapText="1"/>
    </xf>
    <xf numFmtId="0" fontId="19" fillId="12" borderId="50" xfId="0" applyFont="1" applyFill="1" applyBorder="1" applyAlignment="1" applyProtection="1">
      <alignment horizontal="center" wrapText="1"/>
    </xf>
    <xf numFmtId="0" fontId="19" fillId="8" borderId="50" xfId="0" applyFont="1" applyFill="1" applyBorder="1" applyAlignment="1" applyProtection="1">
      <alignment horizontal="center" wrapText="1"/>
    </xf>
    <xf numFmtId="0" fontId="15" fillId="6" borderId="4" xfId="0" applyFont="1" applyFill="1" applyBorder="1" applyAlignment="1" applyProtection="1">
      <alignment horizontal="left" wrapText="1"/>
    </xf>
    <xf numFmtId="0" fontId="16" fillId="10" borderId="4" xfId="0" applyFont="1" applyFill="1" applyBorder="1" applyAlignment="1" applyProtection="1">
      <alignment horizontal="left"/>
    </xf>
    <xf numFmtId="0" fontId="21" fillId="0" borderId="0" xfId="0" applyFont="1" applyAlignment="1" applyProtection="1">
      <alignment horizontal="left" vertical="top"/>
    </xf>
    <xf numFmtId="0" fontId="13" fillId="0" borderId="15" xfId="0" applyNumberFormat="1" applyFont="1" applyFill="1" applyBorder="1" applyAlignment="1" applyProtection="1">
      <alignment horizontal="right"/>
    </xf>
    <xf numFmtId="0" fontId="15" fillId="0" borderId="16" xfId="0" applyFont="1" applyFill="1" applyBorder="1" applyAlignment="1" applyProtection="1">
      <alignment horizontal="left" indent="1"/>
    </xf>
    <xf numFmtId="0" fontId="15" fillId="0" borderId="19" xfId="0" applyFont="1" applyFill="1" applyBorder="1" applyAlignment="1" applyProtection="1">
      <alignment horizontal="left" indent="1"/>
    </xf>
    <xf numFmtId="0" fontId="13" fillId="0" borderId="18" xfId="0" applyNumberFormat="1" applyFont="1" applyFill="1" applyBorder="1" applyAlignment="1" applyProtection="1">
      <alignment horizontal="right"/>
    </xf>
    <xf numFmtId="0" fontId="13" fillId="0" borderId="21" xfId="0" applyNumberFormat="1" applyFont="1" applyFill="1" applyBorder="1" applyAlignment="1" applyProtection="1">
      <alignment horizontal="right"/>
    </xf>
    <xf numFmtId="0" fontId="15" fillId="0" borderId="22" xfId="0" applyFont="1" applyFill="1" applyBorder="1" applyAlignment="1" applyProtection="1">
      <alignment horizontal="left" indent="1"/>
    </xf>
    <xf numFmtId="0" fontId="15" fillId="6" borderId="16" xfId="0" applyFont="1" applyFill="1" applyBorder="1" applyAlignment="1" applyProtection="1">
      <alignment horizontal="left" indent="2"/>
    </xf>
    <xf numFmtId="0" fontId="15" fillId="6" borderId="22" xfId="0" applyFont="1" applyFill="1" applyBorder="1" applyAlignment="1" applyProtection="1">
      <alignment horizontal="left" indent="2"/>
    </xf>
    <xf numFmtId="0" fontId="15" fillId="6" borderId="16" xfId="0" applyFont="1" applyFill="1" applyBorder="1" applyAlignment="1" applyProtection="1">
      <alignment horizontal="left" indent="1"/>
    </xf>
    <xf numFmtId="0" fontId="15" fillId="6" borderId="22" xfId="0" applyFont="1" applyFill="1" applyBorder="1" applyAlignment="1" applyProtection="1">
      <alignment horizontal="left" indent="1"/>
    </xf>
    <xf numFmtId="0" fontId="15" fillId="6" borderId="19" xfId="0" applyFont="1" applyFill="1" applyBorder="1" applyAlignment="1" applyProtection="1">
      <alignment horizontal="left" indent="1"/>
    </xf>
    <xf numFmtId="0" fontId="11" fillId="8" borderId="50" xfId="0" applyFont="1" applyFill="1" applyBorder="1" applyAlignment="1" applyProtection="1">
      <alignment horizontal="center"/>
    </xf>
    <xf numFmtId="0" fontId="22" fillId="8" borderId="50" xfId="0" applyFont="1" applyFill="1" applyBorder="1" applyAlignment="1" applyProtection="1">
      <alignment horizontal="center"/>
    </xf>
    <xf numFmtId="0" fontId="11" fillId="8" borderId="52" xfId="0" applyFont="1" applyFill="1" applyBorder="1" applyAlignment="1" applyProtection="1">
      <alignment horizontal="center"/>
    </xf>
    <xf numFmtId="0" fontId="2" fillId="8" borderId="8" xfId="1" applyFont="1" applyFill="1" applyBorder="1" applyAlignment="1" applyProtection="1">
      <alignment vertical="top"/>
    </xf>
    <xf numFmtId="0" fontId="13" fillId="0" borderId="0" xfId="0" applyFont="1"/>
    <xf numFmtId="0" fontId="12" fillId="8" borderId="3" xfId="0" applyFont="1" applyFill="1" applyBorder="1" applyAlignment="1" applyProtection="1">
      <alignment vertical="top"/>
    </xf>
    <xf numFmtId="0" fontId="15" fillId="0" borderId="63" xfId="0" applyFont="1" applyFill="1" applyBorder="1" applyAlignment="1" applyProtection="1">
      <alignment horizontal="right"/>
    </xf>
    <xf numFmtId="0" fontId="15" fillId="4" borderId="4" xfId="2" applyFont="1" applyFill="1" applyBorder="1" applyAlignment="1" applyProtection="1">
      <alignment horizontal="left" indent="1"/>
    </xf>
    <xf numFmtId="0" fontId="15" fillId="4" borderId="16" xfId="2" applyFont="1" applyFill="1" applyBorder="1" applyAlignment="1" applyProtection="1">
      <alignment horizontal="left" indent="1"/>
    </xf>
    <xf numFmtId="0" fontId="15" fillId="4" borderId="22" xfId="2" applyFont="1" applyFill="1" applyBorder="1" applyAlignment="1" applyProtection="1">
      <alignment horizontal="left" indent="1"/>
    </xf>
    <xf numFmtId="0" fontId="13" fillId="3" borderId="16" xfId="0" applyFont="1" applyFill="1" applyBorder="1" applyAlignment="1" applyProtection="1">
      <alignment horizontal="left" indent="1"/>
    </xf>
    <xf numFmtId="0" fontId="13" fillId="3" borderId="19" xfId="0" applyFont="1" applyFill="1" applyBorder="1" applyAlignment="1" applyProtection="1">
      <alignment horizontal="left" indent="1"/>
    </xf>
    <xf numFmtId="0" fontId="13" fillId="3" borderId="22" xfId="0" applyFont="1" applyFill="1" applyBorder="1" applyAlignment="1" applyProtection="1">
      <alignment horizontal="left" indent="1"/>
    </xf>
    <xf numFmtId="0" fontId="15" fillId="3" borderId="19" xfId="2" applyFont="1" applyFill="1" applyBorder="1" applyAlignment="1" applyProtection="1">
      <alignment horizontal="left" indent="1"/>
    </xf>
    <xf numFmtId="0" fontId="15" fillId="3" borderId="16" xfId="2" applyFont="1" applyFill="1" applyBorder="1" applyAlignment="1" applyProtection="1">
      <alignment horizontal="left" indent="1"/>
    </xf>
    <xf numFmtId="0" fontId="15" fillId="3" borderId="22" xfId="2" applyFont="1" applyFill="1" applyBorder="1" applyAlignment="1" applyProtection="1">
      <alignment horizontal="left" indent="1"/>
    </xf>
    <xf numFmtId="0" fontId="15" fillId="6" borderId="23" xfId="0" applyFont="1" applyFill="1" applyBorder="1" applyAlignment="1" applyProtection="1">
      <alignment horizontal="left" indent="1"/>
    </xf>
    <xf numFmtId="0" fontId="15" fillId="6" borderId="17" xfId="0" applyFont="1" applyFill="1" applyBorder="1" applyAlignment="1" applyProtection="1">
      <alignment horizontal="left" indent="2"/>
    </xf>
    <xf numFmtId="0" fontId="15" fillId="6" borderId="20" xfId="0" applyFont="1" applyFill="1" applyBorder="1" applyAlignment="1" applyProtection="1">
      <alignment horizontal="left" indent="2"/>
    </xf>
    <xf numFmtId="0" fontId="15" fillId="6" borderId="23" xfId="0" applyFont="1" applyFill="1" applyBorder="1" applyAlignment="1" applyProtection="1">
      <alignment horizontal="left" indent="2"/>
    </xf>
    <xf numFmtId="0" fontId="13" fillId="3" borderId="17" xfId="0" applyFont="1" applyFill="1" applyBorder="1" applyAlignment="1" applyProtection="1">
      <alignment horizontal="left" indent="2"/>
    </xf>
    <xf numFmtId="0" fontId="13" fillId="3" borderId="23" xfId="0" applyFont="1" applyFill="1" applyBorder="1" applyAlignment="1" applyProtection="1">
      <alignment horizontal="left" indent="2"/>
    </xf>
    <xf numFmtId="0" fontId="15" fillId="6" borderId="19" xfId="0" applyFont="1" applyFill="1" applyBorder="1" applyAlignment="1" applyProtection="1">
      <alignment horizontal="left"/>
    </xf>
    <xf numFmtId="0" fontId="15" fillId="6" borderId="22" xfId="0" applyFont="1" applyFill="1" applyBorder="1" applyAlignment="1" applyProtection="1">
      <alignment horizontal="left"/>
    </xf>
    <xf numFmtId="164" fontId="15" fillId="3" borderId="30" xfId="0" applyNumberFormat="1" applyFont="1" applyFill="1" applyBorder="1" applyAlignment="1" applyProtection="1">
      <alignment horizontal="right"/>
      <protection locked="0"/>
    </xf>
    <xf numFmtId="164" fontId="15" fillId="3" borderId="31" xfId="0" applyNumberFormat="1" applyFont="1" applyFill="1" applyBorder="1" applyAlignment="1" applyProtection="1">
      <alignment horizontal="right"/>
      <protection locked="0"/>
    </xf>
    <xf numFmtId="164" fontId="15" fillId="3" borderId="34" xfId="0" applyNumberFormat="1" applyFont="1" applyFill="1" applyBorder="1" applyAlignment="1" applyProtection="1">
      <alignment horizontal="right"/>
      <protection locked="0"/>
    </xf>
    <xf numFmtId="164" fontId="15" fillId="3" borderId="35" xfId="0" applyNumberFormat="1" applyFont="1" applyFill="1" applyBorder="1" applyAlignment="1" applyProtection="1">
      <alignment horizontal="right"/>
      <protection locked="0"/>
    </xf>
    <xf numFmtId="0" fontId="13" fillId="0" borderId="15" xfId="0" applyFont="1" applyFill="1" applyBorder="1" applyAlignment="1" applyProtection="1">
      <alignment horizontal="right" vertical="top"/>
    </xf>
    <xf numFmtId="0" fontId="13" fillId="0" borderId="18" xfId="0" applyFont="1" applyFill="1" applyBorder="1" applyAlignment="1" applyProtection="1">
      <alignment horizontal="right" vertical="top"/>
    </xf>
    <xf numFmtId="0" fontId="13" fillId="0" borderId="21" xfId="0" applyFont="1" applyFill="1" applyBorder="1" applyAlignment="1" applyProtection="1">
      <alignment horizontal="right" vertical="top"/>
    </xf>
    <xf numFmtId="0" fontId="13" fillId="9" borderId="4" xfId="0" applyFont="1" applyFill="1" applyBorder="1" applyAlignment="1" applyProtection="1">
      <alignment horizontal="right" vertical="top"/>
    </xf>
    <xf numFmtId="0" fontId="13" fillId="9" borderId="13" xfId="0" applyFont="1" applyFill="1" applyBorder="1" applyAlignment="1" applyProtection="1">
      <alignment vertical="top"/>
    </xf>
    <xf numFmtId="0" fontId="15" fillId="0" borderId="16" xfId="0" applyFont="1" applyFill="1" applyBorder="1" applyAlignment="1" applyProtection="1">
      <alignment horizontal="right" vertical="top"/>
    </xf>
    <xf numFmtId="0" fontId="13" fillId="0" borderId="19" xfId="0" applyFont="1" applyBorder="1" applyAlignment="1" applyProtection="1">
      <alignment horizontal="right" vertical="top"/>
    </xf>
    <xf numFmtId="0" fontId="13" fillId="0" borderId="22" xfId="0" applyFont="1" applyBorder="1" applyAlignment="1" applyProtection="1">
      <alignment horizontal="right" vertical="top"/>
    </xf>
    <xf numFmtId="0" fontId="13" fillId="10" borderId="21" xfId="0" applyFont="1" applyFill="1" applyBorder="1" applyAlignment="1" applyProtection="1">
      <alignment horizontal="right"/>
    </xf>
    <xf numFmtId="0" fontId="16" fillId="14" borderId="22" xfId="0" applyFont="1" applyFill="1" applyBorder="1" applyAlignment="1" applyProtection="1">
      <alignment horizontal="left"/>
    </xf>
    <xf numFmtId="14" fontId="11" fillId="8" borderId="84" xfId="0" applyNumberFormat="1" applyFont="1" applyFill="1" applyBorder="1" applyAlignment="1" applyProtection="1">
      <alignment horizontal="right" wrapText="1"/>
    </xf>
    <xf numFmtId="14" fontId="11" fillId="8" borderId="85" xfId="0" applyNumberFormat="1" applyFont="1" applyFill="1" applyBorder="1" applyAlignment="1" applyProtection="1">
      <alignment horizontal="right" wrapText="1"/>
    </xf>
    <xf numFmtId="14" fontId="11" fillId="8" borderId="86" xfId="0" applyNumberFormat="1" applyFont="1" applyFill="1" applyBorder="1" applyAlignment="1" applyProtection="1">
      <alignment horizontal="right" wrapText="1"/>
    </xf>
    <xf numFmtId="14" fontId="11" fillId="8" borderId="87" xfId="0" applyNumberFormat="1" applyFont="1" applyFill="1" applyBorder="1" applyAlignment="1" applyProtection="1">
      <alignment horizontal="right" wrapText="1"/>
    </xf>
    <xf numFmtId="14" fontId="11" fillId="8" borderId="80" xfId="0" applyNumberFormat="1" applyFont="1" applyFill="1" applyBorder="1" applyAlignment="1" applyProtection="1">
      <alignment horizontal="right" wrapText="1"/>
    </xf>
    <xf numFmtId="14" fontId="11" fillId="8" borderId="81" xfId="0" applyNumberFormat="1" applyFont="1" applyFill="1" applyBorder="1" applyAlignment="1" applyProtection="1">
      <alignment horizontal="right" wrapText="1"/>
    </xf>
    <xf numFmtId="14" fontId="11" fillId="8" borderId="82" xfId="0" applyNumberFormat="1" applyFont="1" applyFill="1" applyBorder="1" applyAlignment="1" applyProtection="1">
      <alignment horizontal="right" wrapText="1"/>
    </xf>
    <xf numFmtId="14" fontId="11" fillId="8" borderId="83" xfId="0" applyNumberFormat="1" applyFont="1" applyFill="1" applyBorder="1" applyAlignment="1" applyProtection="1">
      <alignment horizontal="right" wrapText="1"/>
    </xf>
    <xf numFmtId="0" fontId="7" fillId="12" borderId="0" xfId="0" applyFont="1" applyFill="1" applyBorder="1" applyAlignment="1" applyProtection="1">
      <alignment horizontal="left" vertical="center" wrapText="1"/>
    </xf>
    <xf numFmtId="0" fontId="12" fillId="8" borderId="3" xfId="0" applyFont="1" applyFill="1" applyBorder="1" applyProtection="1"/>
    <xf numFmtId="0" fontId="2" fillId="8" borderId="2" xfId="0" applyFont="1" applyFill="1" applyBorder="1" applyAlignment="1" applyProtection="1">
      <alignment vertical="center"/>
    </xf>
    <xf numFmtId="0" fontId="17" fillId="12" borderId="8" xfId="0" applyFont="1" applyFill="1" applyBorder="1" applyAlignment="1" applyProtection="1">
      <alignment vertical="center" wrapText="1"/>
    </xf>
    <xf numFmtId="0" fontId="17" fillId="12" borderId="0" xfId="0" applyFont="1" applyFill="1" applyBorder="1" applyAlignment="1" applyProtection="1">
      <alignment vertical="center" wrapText="1"/>
    </xf>
    <xf numFmtId="0" fontId="17" fillId="12" borderId="0" xfId="0" applyFont="1" applyFill="1" applyBorder="1" applyAlignment="1" applyProtection="1">
      <alignment horizontal="right" vertical="top" wrapText="1"/>
    </xf>
    <xf numFmtId="0" fontId="11" fillId="8" borderId="84" xfId="0" applyFont="1" applyFill="1" applyBorder="1" applyAlignment="1" applyProtection="1">
      <alignment horizontal="right" wrapText="1"/>
    </xf>
    <xf numFmtId="0" fontId="11" fillId="8" borderId="85" xfId="0" applyFont="1" applyFill="1" applyBorder="1" applyAlignment="1" applyProtection="1">
      <alignment horizontal="right" wrapText="1"/>
    </xf>
    <xf numFmtId="0" fontId="11" fillId="8" borderId="86" xfId="0" applyFont="1" applyFill="1" applyBorder="1" applyAlignment="1" applyProtection="1">
      <alignment horizontal="right" wrapText="1"/>
    </xf>
    <xf numFmtId="0" fontId="11" fillId="8" borderId="87" xfId="0" applyFont="1" applyFill="1" applyBorder="1" applyAlignment="1" applyProtection="1">
      <alignment horizontal="right" wrapText="1"/>
    </xf>
    <xf numFmtId="0" fontId="11" fillId="8" borderId="60" xfId="0" applyFont="1" applyFill="1" applyBorder="1" applyAlignment="1" applyProtection="1">
      <alignment horizontal="right" vertical="center" wrapText="1"/>
    </xf>
    <xf numFmtId="0" fontId="11" fillId="8" borderId="52" xfId="0" applyFont="1" applyFill="1" applyBorder="1" applyAlignment="1" applyProtection="1">
      <alignment horizontal="right" vertical="center" wrapText="1"/>
    </xf>
    <xf numFmtId="0" fontId="2" fillId="8" borderId="8" xfId="0" applyFont="1" applyFill="1" applyBorder="1" applyAlignment="1" applyProtection="1">
      <alignment vertical="top"/>
    </xf>
    <xf numFmtId="0" fontId="13" fillId="0" borderId="0" xfId="0" applyFont="1" applyAlignment="1" applyProtection="1">
      <alignment horizontal="right"/>
    </xf>
    <xf numFmtId="37" fontId="15" fillId="0" borderId="0" xfId="0" applyNumberFormat="1" applyFont="1" applyFill="1" applyBorder="1" applyAlignment="1" applyProtection="1">
      <alignment horizontal="right"/>
    </xf>
    <xf numFmtId="0" fontId="13" fillId="0" borderId="0" xfId="0" applyFont="1" applyFill="1" applyProtection="1"/>
    <xf numFmtId="0" fontId="13" fillId="0" borderId="0" xfId="0" applyFont="1" applyFill="1"/>
    <xf numFmtId="0" fontId="13" fillId="0" borderId="0" xfId="0" applyFont="1" applyAlignment="1" applyProtection="1">
      <alignment horizontal="left"/>
    </xf>
    <xf numFmtId="0" fontId="11" fillId="0" borderId="0" xfId="0" applyFont="1" applyFill="1" applyBorder="1" applyAlignment="1" applyProtection="1">
      <alignment horizontal="right" wrapText="1"/>
    </xf>
    <xf numFmtId="0" fontId="13" fillId="3" borderId="19" xfId="0" applyFont="1" applyFill="1" applyBorder="1" applyAlignment="1" applyProtection="1">
      <alignment horizontal="left" vertical="top" indent="1"/>
    </xf>
    <xf numFmtId="0" fontId="13" fillId="0" borderId="0" xfId="0" applyFont="1" applyBorder="1" applyProtection="1"/>
    <xf numFmtId="0" fontId="0" fillId="0" borderId="0" xfId="0" applyFill="1" applyBorder="1" applyProtection="1"/>
    <xf numFmtId="0" fontId="12" fillId="0" borderId="0" xfId="0" applyFont="1" applyAlignment="1" applyProtection="1">
      <alignment horizontal="left" vertical="top"/>
    </xf>
    <xf numFmtId="37" fontId="15" fillId="0" borderId="5" xfId="0" applyNumberFormat="1" applyFont="1" applyFill="1" applyBorder="1" applyAlignment="1" applyProtection="1">
      <alignment horizontal="left" wrapText="1"/>
      <protection locked="0"/>
    </xf>
    <xf numFmtId="0" fontId="13" fillId="10" borderId="12" xfId="0" applyFont="1" applyFill="1" applyBorder="1" applyAlignment="1" applyProtection="1">
      <alignment horizontal="right" vertical="top"/>
    </xf>
    <xf numFmtId="0" fontId="16" fillId="0" borderId="0" xfId="0" applyFont="1" applyFill="1" applyBorder="1" applyAlignment="1" applyProtection="1">
      <alignment vertical="center"/>
    </xf>
    <xf numFmtId="0" fontId="13" fillId="0" borderId="4" xfId="0" applyFont="1" applyFill="1" applyBorder="1" applyProtection="1"/>
    <xf numFmtId="0" fontId="14" fillId="11" borderId="4" xfId="0" applyFont="1" applyFill="1" applyBorder="1" applyAlignment="1" applyProtection="1">
      <alignment vertical="top"/>
    </xf>
    <xf numFmtId="3" fontId="13" fillId="10" borderId="32" xfId="0" applyNumberFormat="1" applyFont="1" applyFill="1" applyBorder="1" applyAlignment="1" applyProtection="1">
      <alignment horizontal="right"/>
    </xf>
    <xf numFmtId="3" fontId="13" fillId="10" borderId="33" xfId="0" applyNumberFormat="1" applyFont="1" applyFill="1" applyBorder="1" applyAlignment="1" applyProtection="1">
      <alignment horizontal="right"/>
    </xf>
    <xf numFmtId="3" fontId="13" fillId="10" borderId="38" xfId="0" applyNumberFormat="1" applyFont="1" applyFill="1" applyBorder="1" applyAlignment="1" applyProtection="1">
      <alignment horizontal="right"/>
    </xf>
    <xf numFmtId="3" fontId="13" fillId="9" borderId="13" xfId="3" applyNumberFormat="1" applyFont="1" applyFill="1" applyBorder="1" applyAlignment="1" applyProtection="1">
      <alignment horizontal="right"/>
    </xf>
    <xf numFmtId="3" fontId="13" fillId="9" borderId="13" xfId="0" applyNumberFormat="1" applyFont="1" applyFill="1" applyBorder="1" applyAlignment="1" applyProtection="1">
      <alignment horizontal="right"/>
    </xf>
    <xf numFmtId="3" fontId="13" fillId="9" borderId="5" xfId="0" applyNumberFormat="1" applyFont="1" applyFill="1" applyBorder="1" applyAlignment="1" applyProtection="1">
      <alignment horizontal="right"/>
    </xf>
    <xf numFmtId="3" fontId="15" fillId="3" borderId="34" xfId="0" applyNumberFormat="1" applyFont="1" applyFill="1" applyBorder="1" applyAlignment="1" applyProtection="1">
      <alignment horizontal="right"/>
      <protection locked="0"/>
    </xf>
    <xf numFmtId="3" fontId="13" fillId="9" borderId="13" xfId="0" applyNumberFormat="1" applyFont="1" applyFill="1" applyBorder="1" applyAlignment="1" applyProtection="1">
      <alignment horizontal="right" wrapText="1"/>
    </xf>
    <xf numFmtId="3" fontId="13" fillId="9" borderId="5" xfId="0" applyNumberFormat="1" applyFont="1" applyFill="1" applyBorder="1" applyAlignment="1" applyProtection="1">
      <alignment horizontal="right" wrapText="1"/>
    </xf>
    <xf numFmtId="3" fontId="14" fillId="10" borderId="28" xfId="3" applyNumberFormat="1" applyFont="1" applyFill="1" applyBorder="1" applyAlignment="1" applyProtection="1">
      <alignment horizontal="right"/>
    </xf>
    <xf numFmtId="3" fontId="14" fillId="10" borderId="29" xfId="3" applyNumberFormat="1" applyFont="1" applyFill="1" applyBorder="1" applyAlignment="1" applyProtection="1">
      <alignment horizontal="right"/>
    </xf>
    <xf numFmtId="3" fontId="14" fillId="10" borderId="28" xfId="0" applyNumberFormat="1" applyFont="1" applyFill="1" applyBorder="1" applyAlignment="1" applyProtection="1">
      <alignment horizontal="right"/>
    </xf>
    <xf numFmtId="3" fontId="14" fillId="10" borderId="36" xfId="0" applyNumberFormat="1" applyFont="1" applyFill="1" applyBorder="1" applyAlignment="1" applyProtection="1">
      <alignment horizontal="right"/>
    </xf>
    <xf numFmtId="3" fontId="14" fillId="10" borderId="29" xfId="0" applyNumberFormat="1" applyFont="1" applyFill="1" applyBorder="1" applyAlignment="1" applyProtection="1">
      <alignment horizontal="right"/>
    </xf>
    <xf numFmtId="3" fontId="13" fillId="10" borderId="29" xfId="3" applyNumberFormat="1" applyFont="1" applyFill="1" applyBorder="1" applyAlignment="1" applyProtection="1">
      <alignment horizontal="right"/>
    </xf>
    <xf numFmtId="3" fontId="13" fillId="10" borderId="28" xfId="0" applyNumberFormat="1" applyFont="1" applyFill="1" applyBorder="1" applyAlignment="1" applyProtection="1">
      <alignment horizontal="right"/>
    </xf>
    <xf numFmtId="3" fontId="13" fillId="10" borderId="36" xfId="0" applyNumberFormat="1" applyFont="1" applyFill="1" applyBorder="1" applyAlignment="1" applyProtection="1">
      <alignment horizontal="right"/>
    </xf>
    <xf numFmtId="3" fontId="13" fillId="10" borderId="29" xfId="0" applyNumberFormat="1" applyFont="1" applyFill="1" applyBorder="1" applyAlignment="1" applyProtection="1">
      <alignment horizontal="right"/>
    </xf>
    <xf numFmtId="3" fontId="13" fillId="10" borderId="28" xfId="3" applyNumberFormat="1" applyFont="1" applyFill="1" applyBorder="1" applyAlignment="1" applyProtection="1">
      <alignment horizontal="right"/>
    </xf>
    <xf numFmtId="3" fontId="16" fillId="15" borderId="13" xfId="0" applyNumberFormat="1" applyFont="1" applyFill="1" applyBorder="1" applyAlignment="1" applyProtection="1">
      <alignment horizontal="right"/>
    </xf>
    <xf numFmtId="3" fontId="16" fillId="15" borderId="5" xfId="0" applyNumberFormat="1" applyFont="1" applyFill="1" applyBorder="1" applyAlignment="1" applyProtection="1">
      <alignment horizontal="right"/>
    </xf>
    <xf numFmtId="3" fontId="16" fillId="11" borderId="13" xfId="0" applyNumberFormat="1" applyFont="1" applyFill="1" applyBorder="1" applyAlignment="1" applyProtection="1">
      <alignment horizontal="right"/>
    </xf>
    <xf numFmtId="3" fontId="16" fillId="11" borderId="5" xfId="0" applyNumberFormat="1" applyFont="1" applyFill="1" applyBorder="1" applyAlignment="1" applyProtection="1">
      <alignment horizontal="right"/>
    </xf>
    <xf numFmtId="3" fontId="16" fillId="10" borderId="28" xfId="0" applyNumberFormat="1" applyFont="1" applyFill="1" applyBorder="1" applyAlignment="1" applyProtection="1">
      <alignment horizontal="right"/>
    </xf>
    <xf numFmtId="3" fontId="16" fillId="10" borderId="29" xfId="0" applyNumberFormat="1" applyFont="1" applyFill="1" applyBorder="1" applyAlignment="1" applyProtection="1">
      <alignment horizontal="right"/>
    </xf>
    <xf numFmtId="3" fontId="16" fillId="9" borderId="13" xfId="0" applyNumberFormat="1" applyFont="1" applyFill="1" applyBorder="1" applyAlignment="1" applyProtection="1">
      <alignment horizontal="right"/>
    </xf>
    <xf numFmtId="3" fontId="16" fillId="9" borderId="5" xfId="0" applyNumberFormat="1" applyFont="1" applyFill="1" applyBorder="1" applyAlignment="1" applyProtection="1">
      <alignment horizontal="right"/>
    </xf>
    <xf numFmtId="3" fontId="16" fillId="14" borderId="28" xfId="0" applyNumberFormat="1" applyFont="1" applyFill="1" applyBorder="1" applyAlignment="1" applyProtection="1">
      <alignment horizontal="right"/>
    </xf>
    <xf numFmtId="3" fontId="16" fillId="14" borderId="36" xfId="0" applyNumberFormat="1" applyFont="1" applyFill="1" applyBorder="1" applyAlignment="1" applyProtection="1">
      <alignment horizontal="right"/>
    </xf>
    <xf numFmtId="3" fontId="16" fillId="14" borderId="29" xfId="0" applyNumberFormat="1" applyFont="1" applyFill="1" applyBorder="1" applyAlignment="1" applyProtection="1">
      <alignment horizontal="right"/>
    </xf>
    <xf numFmtId="3" fontId="15" fillId="9" borderId="13" xfId="0" applyNumberFormat="1" applyFont="1" applyFill="1" applyBorder="1" applyAlignment="1" applyProtection="1">
      <alignment horizontal="right"/>
    </xf>
    <xf numFmtId="3" fontId="15" fillId="9" borderId="5" xfId="0" applyNumberFormat="1" applyFont="1" applyFill="1" applyBorder="1" applyAlignment="1" applyProtection="1">
      <alignment horizontal="right"/>
    </xf>
    <xf numFmtId="3" fontId="15" fillId="4" borderId="30" xfId="0" applyNumberFormat="1" applyFont="1" applyFill="1" applyBorder="1" applyProtection="1">
      <protection locked="0"/>
    </xf>
    <xf numFmtId="3" fontId="15" fillId="0" borderId="37" xfId="0" applyNumberFormat="1" applyFont="1" applyBorder="1" applyProtection="1">
      <protection locked="0"/>
    </xf>
    <xf numFmtId="3" fontId="15" fillId="10" borderId="31" xfId="0" applyNumberFormat="1" applyFont="1" applyFill="1" applyBorder="1" applyProtection="1"/>
    <xf numFmtId="3" fontId="15" fillId="0" borderId="15" xfId="0" applyNumberFormat="1" applyFont="1" applyBorder="1" applyProtection="1">
      <protection locked="0"/>
    </xf>
    <xf numFmtId="3" fontId="15" fillId="10" borderId="15" xfId="0" applyNumberFormat="1" applyFont="1" applyFill="1" applyBorder="1" applyProtection="1"/>
    <xf numFmtId="3" fontId="15" fillId="0" borderId="32" xfId="0" applyNumberFormat="1" applyFont="1" applyBorder="1" applyProtection="1">
      <protection locked="0"/>
    </xf>
    <xf numFmtId="3" fontId="15" fillId="0" borderId="38" xfId="0" applyNumberFormat="1" applyFont="1" applyBorder="1" applyProtection="1">
      <protection locked="0"/>
    </xf>
    <xf numFmtId="3" fontId="15" fillId="10" borderId="33" xfId="0" applyNumberFormat="1" applyFont="1" applyFill="1" applyBorder="1" applyProtection="1"/>
    <xf numFmtId="3" fontId="15" fillId="0" borderId="18" xfId="0" applyNumberFormat="1" applyFont="1" applyBorder="1" applyProtection="1">
      <protection locked="0"/>
    </xf>
    <xf numFmtId="3" fontId="15" fillId="10" borderId="18" xfId="0" applyNumberFormat="1" applyFont="1" applyFill="1" applyBorder="1" applyProtection="1"/>
    <xf numFmtId="3" fontId="15" fillId="0" borderId="34" xfId="0" applyNumberFormat="1" applyFont="1" applyBorder="1" applyProtection="1">
      <protection locked="0"/>
    </xf>
    <xf numFmtId="3" fontId="15" fillId="0" borderId="39" xfId="0" applyNumberFormat="1" applyFont="1" applyBorder="1" applyProtection="1">
      <protection locked="0"/>
    </xf>
    <xf numFmtId="3" fontId="15" fillId="10" borderId="35" xfId="0" applyNumberFormat="1" applyFont="1" applyFill="1" applyBorder="1" applyProtection="1"/>
    <xf numFmtId="3" fontId="15" fillId="0" borderId="21" xfId="0" applyNumberFormat="1" applyFont="1" applyBorder="1" applyProtection="1">
      <protection locked="0"/>
    </xf>
    <xf numFmtId="3" fontId="15" fillId="10" borderId="21" xfId="0" applyNumberFormat="1" applyFont="1" applyFill="1" applyBorder="1" applyProtection="1"/>
    <xf numFmtId="3" fontId="16" fillId="10" borderId="28" xfId="0" applyNumberFormat="1" applyFont="1" applyFill="1" applyBorder="1" applyProtection="1"/>
    <xf numFmtId="3" fontId="16" fillId="10" borderId="36" xfId="0" applyNumberFormat="1" applyFont="1" applyFill="1" applyBorder="1" applyProtection="1"/>
    <xf numFmtId="3" fontId="16" fillId="10" borderId="29" xfId="0" applyNumberFormat="1" applyFont="1" applyFill="1" applyBorder="1" applyProtection="1"/>
    <xf numFmtId="3" fontId="16" fillId="10" borderId="12" xfId="0" applyNumberFormat="1" applyFont="1" applyFill="1" applyBorder="1" applyProtection="1"/>
    <xf numFmtId="3" fontId="15" fillId="9" borderId="13" xfId="0" applyNumberFormat="1" applyFont="1" applyFill="1" applyBorder="1" applyProtection="1"/>
    <xf numFmtId="3" fontId="15" fillId="9" borderId="5" xfId="0" applyNumberFormat="1" applyFont="1" applyFill="1" applyBorder="1" applyProtection="1"/>
    <xf numFmtId="3" fontId="15" fillId="10" borderId="29" xfId="0" applyNumberFormat="1" applyFont="1" applyFill="1" applyBorder="1" applyProtection="1"/>
    <xf numFmtId="3" fontId="15" fillId="10" borderId="12" xfId="0" applyNumberFormat="1" applyFont="1" applyFill="1" applyBorder="1" applyProtection="1"/>
    <xf numFmtId="3" fontId="15" fillId="11" borderId="13" xfId="0" applyNumberFormat="1" applyFont="1" applyFill="1" applyBorder="1" applyProtection="1"/>
    <xf numFmtId="3" fontId="15" fillId="11" borderId="5" xfId="0" applyNumberFormat="1" applyFont="1" applyFill="1" applyBorder="1" applyProtection="1"/>
    <xf numFmtId="3" fontId="15" fillId="14" borderId="31" xfId="0" applyNumberFormat="1" applyFont="1" applyFill="1" applyBorder="1" applyAlignment="1" applyProtection="1">
      <alignment horizontal="right"/>
    </xf>
    <xf numFmtId="3" fontId="15" fillId="14" borderId="33" xfId="0" applyNumberFormat="1" applyFont="1" applyFill="1" applyBorder="1" applyAlignment="1" applyProtection="1">
      <alignment horizontal="right"/>
    </xf>
    <xf numFmtId="3" fontId="15" fillId="14" borderId="35" xfId="0" applyNumberFormat="1" applyFont="1" applyFill="1" applyBorder="1" applyAlignment="1" applyProtection="1">
      <alignment horizontal="right"/>
    </xf>
    <xf numFmtId="3" fontId="16" fillId="14" borderId="12" xfId="0" applyNumberFormat="1" applyFont="1" applyFill="1" applyBorder="1" applyAlignment="1" applyProtection="1">
      <alignment horizontal="right"/>
    </xf>
    <xf numFmtId="3" fontId="15" fillId="11" borderId="13" xfId="0" applyNumberFormat="1" applyFont="1" applyFill="1" applyBorder="1" applyAlignment="1" applyProtection="1">
      <alignment horizontal="right"/>
    </xf>
    <xf numFmtId="3" fontId="15" fillId="6" borderId="15" xfId="0" applyNumberFormat="1" applyFont="1" applyFill="1" applyBorder="1" applyAlignment="1" applyProtection="1">
      <alignment horizontal="right"/>
      <protection locked="0"/>
    </xf>
    <xf numFmtId="3" fontId="23" fillId="17" borderId="30" xfId="0" applyNumberFormat="1" applyFont="1" applyFill="1" applyBorder="1" applyAlignment="1" applyProtection="1">
      <alignment horizontal="right"/>
    </xf>
    <xf numFmtId="3" fontId="23" fillId="17" borderId="37" xfId="0" applyNumberFormat="1" applyFont="1" applyFill="1" applyBorder="1" applyAlignment="1" applyProtection="1">
      <alignment horizontal="right"/>
    </xf>
    <xf numFmtId="3" fontId="15" fillId="6" borderId="30" xfId="0" applyNumberFormat="1" applyFont="1" applyFill="1" applyBorder="1" applyAlignment="1" applyProtection="1">
      <alignment horizontal="right"/>
      <protection locked="0"/>
    </xf>
    <xf numFmtId="3" fontId="15" fillId="6" borderId="18" xfId="0" applyNumberFormat="1" applyFont="1" applyFill="1" applyBorder="1" applyAlignment="1" applyProtection="1">
      <alignment horizontal="right"/>
      <protection locked="0"/>
    </xf>
    <xf numFmtId="3" fontId="23" fillId="17" borderId="32" xfId="0" applyNumberFormat="1" applyFont="1" applyFill="1" applyBorder="1" applyAlignment="1" applyProtection="1">
      <alignment horizontal="right"/>
    </xf>
    <xf numFmtId="3" fontId="23" fillId="17" borderId="38" xfId="0" applyNumberFormat="1" applyFont="1" applyFill="1" applyBorder="1" applyAlignment="1" applyProtection="1">
      <alignment horizontal="right"/>
    </xf>
    <xf numFmtId="3" fontId="15" fillId="6" borderId="32" xfId="0" applyNumberFormat="1" applyFont="1" applyFill="1" applyBorder="1" applyAlignment="1" applyProtection="1">
      <alignment horizontal="right"/>
      <protection locked="0"/>
    </xf>
    <xf numFmtId="3" fontId="23" fillId="7" borderId="32" xfId="0" applyNumberFormat="1" applyFont="1" applyFill="1" applyBorder="1" applyAlignment="1" applyProtection="1">
      <alignment horizontal="right"/>
    </xf>
    <xf numFmtId="3" fontId="23" fillId="7" borderId="38" xfId="0" applyNumberFormat="1" applyFont="1" applyFill="1" applyBorder="1" applyAlignment="1" applyProtection="1">
      <alignment horizontal="right"/>
    </xf>
    <xf numFmtId="3" fontId="15" fillId="6" borderId="21" xfId="0" applyNumberFormat="1" applyFont="1" applyFill="1" applyBorder="1" applyAlignment="1" applyProtection="1">
      <alignment horizontal="right"/>
      <protection locked="0"/>
    </xf>
    <xf numFmtId="3" fontId="23" fillId="17" borderId="34" xfId="0" applyNumberFormat="1" applyFont="1" applyFill="1" applyBorder="1" applyAlignment="1" applyProtection="1">
      <alignment horizontal="right"/>
    </xf>
    <xf numFmtId="3" fontId="23" fillId="17" borderId="39" xfId="0" applyNumberFormat="1" applyFont="1" applyFill="1" applyBorder="1" applyAlignment="1" applyProtection="1">
      <alignment horizontal="right"/>
    </xf>
    <xf numFmtId="3" fontId="15" fillId="6" borderId="34" xfId="0" applyNumberFormat="1" applyFont="1" applyFill="1" applyBorder="1" applyAlignment="1" applyProtection="1">
      <alignment horizontal="right"/>
      <protection locked="0"/>
    </xf>
    <xf numFmtId="3" fontId="24" fillId="17" borderId="28" xfId="0" applyNumberFormat="1" applyFont="1" applyFill="1" applyBorder="1" applyAlignment="1" applyProtection="1">
      <alignment horizontal="right"/>
    </xf>
    <xf numFmtId="3" fontId="24" fillId="17" borderId="36" xfId="0" applyNumberFormat="1" applyFont="1" applyFill="1" applyBorder="1" applyAlignment="1" applyProtection="1">
      <alignment horizontal="right"/>
    </xf>
    <xf numFmtId="3" fontId="15" fillId="6" borderId="12" xfId="0" applyNumberFormat="1" applyFont="1" applyFill="1" applyBorder="1" applyAlignment="1" applyProtection="1">
      <alignment horizontal="right"/>
      <protection locked="0"/>
    </xf>
    <xf numFmtId="3" fontId="23" fillId="17" borderId="28" xfId="0" applyNumberFormat="1" applyFont="1" applyFill="1" applyBorder="1" applyAlignment="1" applyProtection="1">
      <alignment horizontal="right"/>
    </xf>
    <xf numFmtId="3" fontId="23" fillId="17" borderId="36" xfId="0" applyNumberFormat="1" applyFont="1" applyFill="1" applyBorder="1" applyAlignment="1" applyProtection="1">
      <alignment horizontal="right"/>
    </xf>
    <xf numFmtId="3" fontId="15" fillId="6" borderId="28" xfId="0" applyNumberFormat="1" applyFont="1" applyFill="1" applyBorder="1" applyAlignment="1" applyProtection="1">
      <alignment horizontal="right"/>
      <protection locked="0"/>
    </xf>
    <xf numFmtId="3" fontId="15" fillId="13" borderId="13" xfId="0" applyNumberFormat="1" applyFont="1" applyFill="1" applyBorder="1" applyAlignment="1" applyProtection="1">
      <alignment horizontal="right"/>
    </xf>
    <xf numFmtId="3" fontId="16" fillId="13" borderId="13" xfId="0" applyNumberFormat="1" applyFont="1" applyFill="1" applyBorder="1" applyAlignment="1" applyProtection="1">
      <alignment horizontal="right"/>
    </xf>
    <xf numFmtId="3" fontId="16" fillId="14" borderId="12" xfId="0" applyNumberFormat="1" applyFont="1" applyFill="1" applyBorder="1" applyProtection="1"/>
    <xf numFmtId="3" fontId="16" fillId="14" borderId="28" xfId="0" applyNumberFormat="1" applyFont="1" applyFill="1" applyBorder="1" applyProtection="1"/>
    <xf numFmtId="3" fontId="15" fillId="6" borderId="15" xfId="0" applyNumberFormat="1" applyFont="1" applyFill="1" applyBorder="1" applyProtection="1">
      <protection locked="0"/>
    </xf>
    <xf numFmtId="3" fontId="15" fillId="6" borderId="30" xfId="0" applyNumberFormat="1" applyFont="1" applyFill="1" applyBorder="1" applyProtection="1">
      <protection locked="0"/>
    </xf>
    <xf numFmtId="3" fontId="15" fillId="6" borderId="32" xfId="0" applyNumberFormat="1" applyFont="1" applyFill="1" applyBorder="1" applyProtection="1">
      <protection locked="0"/>
    </xf>
    <xf numFmtId="3" fontId="15" fillId="6" borderId="21" xfId="0" applyNumberFormat="1" applyFont="1" applyFill="1" applyBorder="1" applyProtection="1">
      <protection locked="0"/>
    </xf>
    <xf numFmtId="3" fontId="15" fillId="6" borderId="34" xfId="0" applyNumberFormat="1" applyFont="1" applyFill="1" applyBorder="1" applyProtection="1">
      <protection locked="0"/>
    </xf>
    <xf numFmtId="3" fontId="15" fillId="0" borderId="15" xfId="0" applyNumberFormat="1" applyFont="1" applyFill="1" applyBorder="1" applyProtection="1">
      <protection locked="0"/>
    </xf>
    <xf numFmtId="3" fontId="15" fillId="0" borderId="18" xfId="0" applyNumberFormat="1" applyFont="1" applyFill="1" applyBorder="1" applyProtection="1">
      <protection locked="0"/>
    </xf>
    <xf numFmtId="3" fontId="15" fillId="0" borderId="21" xfId="0" applyNumberFormat="1" applyFont="1" applyFill="1" applyBorder="1" applyProtection="1">
      <protection locked="0"/>
    </xf>
    <xf numFmtId="3" fontId="24" fillId="9" borderId="12" xfId="0" applyNumberFormat="1" applyFont="1" applyFill="1" applyBorder="1" applyAlignment="1" applyProtection="1">
      <alignment horizontal="right"/>
    </xf>
    <xf numFmtId="3" fontId="15" fillId="4" borderId="12" xfId="0" applyNumberFormat="1" applyFont="1" applyFill="1" applyBorder="1" applyProtection="1">
      <protection locked="0"/>
    </xf>
    <xf numFmtId="3" fontId="23" fillId="9" borderId="12" xfId="0" applyNumberFormat="1" applyFont="1" applyFill="1" applyBorder="1" applyAlignment="1" applyProtection="1">
      <alignment horizontal="right"/>
    </xf>
    <xf numFmtId="3" fontId="15" fillId="4" borderId="15" xfId="0" applyNumberFormat="1" applyFont="1" applyFill="1" applyBorder="1" applyProtection="1">
      <protection locked="0"/>
    </xf>
    <xf numFmtId="3" fontId="15" fillId="4" borderId="18" xfId="0" applyNumberFormat="1" applyFont="1" applyFill="1" applyBorder="1" applyProtection="1">
      <protection locked="0"/>
    </xf>
    <xf numFmtId="3" fontId="15" fillId="4" borderId="21" xfId="0" applyNumberFormat="1" applyFont="1" applyFill="1" applyBorder="1" applyProtection="1">
      <protection locked="0"/>
    </xf>
    <xf numFmtId="3" fontId="16" fillId="10" borderId="12" xfId="0" applyNumberFormat="1" applyFont="1" applyFill="1" applyBorder="1" applyAlignment="1" applyProtection="1">
      <alignment horizontal="right"/>
    </xf>
    <xf numFmtId="3" fontId="15" fillId="4" borderId="63" xfId="0" applyNumberFormat="1" applyFont="1" applyFill="1" applyBorder="1" applyProtection="1">
      <protection locked="0"/>
    </xf>
    <xf numFmtId="3" fontId="15" fillId="10" borderId="63" xfId="0" applyNumberFormat="1" applyFont="1" applyFill="1" applyBorder="1" applyProtection="1"/>
    <xf numFmtId="3" fontId="14" fillId="10" borderId="28" xfId="0" applyNumberFormat="1" applyFont="1" applyFill="1" applyBorder="1" applyProtection="1"/>
    <xf numFmtId="3" fontId="14" fillId="10" borderId="29" xfId="0" applyNumberFormat="1" applyFont="1" applyFill="1" applyBorder="1" applyProtection="1"/>
    <xf numFmtId="3" fontId="14" fillId="10" borderId="36" xfId="0" applyNumberFormat="1" applyFont="1" applyFill="1" applyBorder="1" applyProtection="1"/>
    <xf numFmtId="3" fontId="13" fillId="9" borderId="13" xfId="0" applyNumberFormat="1" applyFont="1" applyFill="1" applyBorder="1" applyProtection="1"/>
    <xf numFmtId="3" fontId="13" fillId="9" borderId="5" xfId="0" applyNumberFormat="1" applyFont="1" applyFill="1" applyBorder="1" applyProtection="1"/>
    <xf numFmtId="3" fontId="13" fillId="9" borderId="3" xfId="0" applyNumberFormat="1" applyFont="1" applyFill="1" applyBorder="1" applyProtection="1"/>
    <xf numFmtId="3" fontId="13" fillId="9" borderId="14" xfId="0" applyNumberFormat="1" applyFont="1" applyFill="1" applyBorder="1" applyProtection="1"/>
    <xf numFmtId="3" fontId="13" fillId="11" borderId="13" xfId="0" applyNumberFormat="1" applyFont="1" applyFill="1" applyBorder="1" applyAlignment="1" applyProtection="1">
      <alignment horizontal="left" indent="1"/>
    </xf>
    <xf numFmtId="3" fontId="14" fillId="11" borderId="5" xfId="0" applyNumberFormat="1" applyFont="1" applyFill="1" applyBorder="1" applyAlignment="1" applyProtection="1">
      <alignment horizontal="right" indent="1"/>
    </xf>
    <xf numFmtId="3" fontId="13" fillId="9" borderId="0" xfId="0" applyNumberFormat="1" applyFont="1" applyFill="1" applyBorder="1" applyAlignment="1" applyProtection="1">
      <alignment horizontal="left" indent="1"/>
    </xf>
    <xf numFmtId="3" fontId="13" fillId="9" borderId="9" xfId="0" applyNumberFormat="1" applyFont="1" applyFill="1" applyBorder="1" applyAlignment="1" applyProtection="1">
      <alignment horizontal="left" indent="1"/>
    </xf>
    <xf numFmtId="3" fontId="23" fillId="9" borderId="8" xfId="0" applyNumberFormat="1" applyFont="1" applyFill="1" applyBorder="1" applyAlignment="1" applyProtection="1"/>
    <xf numFmtId="3" fontId="23" fillId="9" borderId="0" xfId="0" applyNumberFormat="1" applyFont="1" applyFill="1" applyBorder="1" applyAlignment="1" applyProtection="1"/>
    <xf numFmtId="3" fontId="23" fillId="9" borderId="9" xfId="0" applyNumberFormat="1" applyFont="1" applyFill="1" applyBorder="1" applyAlignment="1" applyProtection="1"/>
    <xf numFmtId="3" fontId="23" fillId="9" borderId="8" xfId="0" applyNumberFormat="1" applyFont="1" applyFill="1" applyBorder="1" applyAlignment="1" applyProtection="1">
      <alignment horizontal="left" indent="1"/>
    </xf>
    <xf numFmtId="3" fontId="23" fillId="9" borderId="0" xfId="0" applyNumberFormat="1" applyFont="1" applyFill="1" applyBorder="1" applyAlignment="1" applyProtection="1">
      <alignment horizontal="left" indent="1"/>
    </xf>
    <xf numFmtId="3" fontId="23" fillId="9" borderId="9" xfId="0" applyNumberFormat="1" applyFont="1" applyFill="1" applyBorder="1" applyAlignment="1" applyProtection="1">
      <alignment horizontal="left" indent="1"/>
    </xf>
    <xf numFmtId="3" fontId="23" fillId="9" borderId="8" xfId="0" applyNumberFormat="1" applyFont="1" applyFill="1" applyBorder="1" applyProtection="1"/>
    <xf numFmtId="3" fontId="23" fillId="9" borderId="0" xfId="0" applyNumberFormat="1" applyFont="1" applyFill="1" applyBorder="1" applyProtection="1"/>
    <xf numFmtId="3" fontId="23" fillId="9" borderId="9" xfId="0" applyNumberFormat="1" applyFont="1" applyFill="1" applyBorder="1" applyProtection="1"/>
    <xf numFmtId="3" fontId="23" fillId="9" borderId="6" xfId="0" applyNumberFormat="1" applyFont="1" applyFill="1" applyBorder="1" applyProtection="1"/>
    <xf numFmtId="3" fontId="23" fillId="9" borderId="7" xfId="0" applyNumberFormat="1" applyFont="1" applyFill="1" applyBorder="1" applyProtection="1"/>
    <xf numFmtId="3" fontId="23" fillId="9" borderId="10" xfId="0" applyNumberFormat="1" applyFont="1" applyFill="1" applyBorder="1" applyProtection="1"/>
    <xf numFmtId="3" fontId="15" fillId="3" borderId="15" xfId="0" applyNumberFormat="1" applyFont="1" applyFill="1" applyBorder="1" applyAlignment="1" applyProtection="1">
      <alignment horizontal="right"/>
      <protection locked="0"/>
    </xf>
    <xf numFmtId="3" fontId="15" fillId="3" borderId="18" xfId="0" applyNumberFormat="1" applyFont="1" applyFill="1" applyBorder="1" applyAlignment="1" applyProtection="1">
      <alignment horizontal="right"/>
      <protection locked="0"/>
    </xf>
    <xf numFmtId="3" fontId="15" fillId="3" borderId="63" xfId="0" applyNumberFormat="1" applyFont="1" applyFill="1" applyBorder="1" applyAlignment="1" applyProtection="1">
      <alignment horizontal="right"/>
      <protection locked="0"/>
    </xf>
    <xf numFmtId="3" fontId="15" fillId="3" borderId="11" xfId="0" applyNumberFormat="1" applyFont="1" applyFill="1" applyBorder="1" applyAlignment="1" applyProtection="1">
      <alignment horizontal="right"/>
      <protection locked="0"/>
    </xf>
    <xf numFmtId="3" fontId="15" fillId="11" borderId="5" xfId="0" applyNumberFormat="1" applyFont="1" applyFill="1" applyBorder="1" applyAlignment="1" applyProtection="1">
      <alignment horizontal="right"/>
    </xf>
    <xf numFmtId="3" fontId="15" fillId="3" borderId="21" xfId="0" applyNumberFormat="1" applyFont="1" applyFill="1" applyBorder="1" applyAlignment="1" applyProtection="1">
      <alignment horizontal="right"/>
      <protection locked="0"/>
    </xf>
    <xf numFmtId="3" fontId="15" fillId="3" borderId="30" xfId="0" applyNumberFormat="1" applyFont="1" applyFill="1" applyBorder="1" applyAlignment="1" applyProtection="1">
      <alignment horizontal="right"/>
      <protection locked="0"/>
    </xf>
    <xf numFmtId="3" fontId="15" fillId="3" borderId="31" xfId="0" applyNumberFormat="1" applyFont="1" applyFill="1" applyBorder="1" applyAlignment="1" applyProtection="1">
      <alignment horizontal="right"/>
      <protection locked="0"/>
    </xf>
    <xf numFmtId="3" fontId="15" fillId="10" borderId="30" xfId="0" applyNumberFormat="1" applyFont="1" applyFill="1" applyBorder="1" applyAlignment="1" applyProtection="1">
      <alignment horizontal="right"/>
    </xf>
    <xf numFmtId="3" fontId="15" fillId="10" borderId="31" xfId="0" applyNumberFormat="1" applyFont="1" applyFill="1" applyBorder="1" applyAlignment="1" applyProtection="1">
      <alignment horizontal="right"/>
    </xf>
    <xf numFmtId="3" fontId="15" fillId="3" borderId="32" xfId="0" applyNumberFormat="1" applyFont="1" applyFill="1" applyBorder="1" applyAlignment="1" applyProtection="1">
      <alignment horizontal="right"/>
      <protection locked="0"/>
    </xf>
    <xf numFmtId="3" fontId="15" fillId="3" borderId="33" xfId="0" applyNumberFormat="1" applyFont="1" applyFill="1" applyBorder="1" applyAlignment="1" applyProtection="1">
      <alignment horizontal="right"/>
      <protection locked="0"/>
    </xf>
    <xf numFmtId="3" fontId="15" fillId="10" borderId="32" xfId="0" applyNumberFormat="1" applyFont="1" applyFill="1" applyBorder="1" applyAlignment="1" applyProtection="1">
      <alignment horizontal="right"/>
    </xf>
    <xf numFmtId="3" fontId="15" fillId="10" borderId="33" xfId="0" applyNumberFormat="1" applyFont="1" applyFill="1" applyBorder="1" applyAlignment="1" applyProtection="1">
      <alignment horizontal="right"/>
    </xf>
    <xf numFmtId="3" fontId="15" fillId="3" borderId="35" xfId="0" applyNumberFormat="1" applyFont="1" applyFill="1" applyBorder="1" applyAlignment="1" applyProtection="1">
      <alignment horizontal="right"/>
      <protection locked="0"/>
    </xf>
    <xf numFmtId="3" fontId="15" fillId="10" borderId="34" xfId="0" applyNumberFormat="1" applyFont="1" applyFill="1" applyBorder="1" applyAlignment="1" applyProtection="1">
      <alignment horizontal="right"/>
    </xf>
    <xf numFmtId="3" fontId="15" fillId="10" borderId="35" xfId="0" applyNumberFormat="1" applyFont="1" applyFill="1" applyBorder="1" applyAlignment="1" applyProtection="1">
      <alignment horizontal="right"/>
    </xf>
    <xf numFmtId="3" fontId="16" fillId="10" borderId="34" xfId="0" applyNumberFormat="1" applyFont="1" applyFill="1" applyBorder="1" applyAlignment="1" applyProtection="1">
      <alignment horizontal="right"/>
    </xf>
    <xf numFmtId="3" fontId="16" fillId="10" borderId="35" xfId="0" applyNumberFormat="1" applyFont="1" applyFill="1" applyBorder="1" applyAlignment="1" applyProtection="1">
      <alignment horizontal="right"/>
    </xf>
    <xf numFmtId="3" fontId="15" fillId="13" borderId="13" xfId="0" applyNumberFormat="1" applyFont="1" applyFill="1" applyBorder="1" applyProtection="1"/>
    <xf numFmtId="3" fontId="15" fillId="13" borderId="5" xfId="0" applyNumberFormat="1" applyFont="1" applyFill="1" applyBorder="1" applyProtection="1"/>
    <xf numFmtId="0" fontId="15" fillId="9" borderId="0" xfId="0" applyFont="1" applyFill="1" applyBorder="1" applyProtection="1"/>
    <xf numFmtId="0" fontId="15" fillId="9" borderId="9" xfId="0" applyFont="1" applyFill="1" applyBorder="1" applyProtection="1"/>
    <xf numFmtId="0" fontId="27" fillId="9" borderId="0" xfId="0" applyFont="1" applyFill="1" applyBorder="1" applyProtection="1"/>
    <xf numFmtId="0" fontId="27" fillId="9" borderId="9" xfId="0" applyFont="1" applyFill="1" applyBorder="1" applyProtection="1"/>
    <xf numFmtId="3" fontId="13" fillId="0" borderId="32" xfId="0" applyNumberFormat="1" applyFont="1" applyFill="1" applyBorder="1" applyAlignment="1" applyProtection="1">
      <alignment horizontal="right"/>
      <protection locked="0"/>
    </xf>
    <xf numFmtId="3" fontId="13" fillId="0" borderId="38" xfId="0" applyNumberFormat="1" applyFont="1" applyFill="1" applyBorder="1" applyAlignment="1" applyProtection="1">
      <alignment horizontal="right"/>
      <protection locked="0"/>
    </xf>
    <xf numFmtId="3" fontId="13" fillId="0" borderId="33" xfId="0" applyNumberFormat="1" applyFont="1" applyFill="1" applyBorder="1" applyAlignment="1" applyProtection="1">
      <alignment horizontal="right"/>
      <protection locked="0"/>
    </xf>
    <xf numFmtId="0" fontId="0" fillId="0" borderId="0" xfId="0" applyBorder="1" applyProtection="1"/>
    <xf numFmtId="3" fontId="13" fillId="0" borderId="30" xfId="3" applyNumberFormat="1" applyFont="1" applyBorder="1" applyAlignment="1" applyProtection="1">
      <alignment horizontal="right"/>
      <protection locked="0"/>
    </xf>
    <xf numFmtId="3" fontId="13" fillId="0" borderId="31" xfId="3" applyNumberFormat="1" applyFont="1" applyFill="1" applyBorder="1" applyAlignment="1" applyProtection="1">
      <alignment horizontal="right"/>
      <protection locked="0"/>
    </xf>
    <xf numFmtId="3" fontId="13" fillId="0" borderId="30" xfId="0" applyNumberFormat="1" applyFont="1" applyBorder="1" applyAlignment="1" applyProtection="1">
      <alignment horizontal="right"/>
      <protection locked="0"/>
    </xf>
    <xf numFmtId="3" fontId="13" fillId="0" borderId="37" xfId="0" applyNumberFormat="1" applyFont="1" applyBorder="1" applyAlignment="1" applyProtection="1">
      <alignment horizontal="right"/>
      <protection locked="0"/>
    </xf>
    <xf numFmtId="3" fontId="13" fillId="0" borderId="31" xfId="0" applyNumberFormat="1" applyFont="1" applyBorder="1" applyAlignment="1" applyProtection="1">
      <alignment horizontal="right"/>
      <protection locked="0"/>
    </xf>
    <xf numFmtId="3" fontId="13" fillId="0" borderId="32" xfId="3" applyNumberFormat="1" applyFont="1" applyBorder="1" applyAlignment="1" applyProtection="1">
      <alignment horizontal="right"/>
      <protection locked="0"/>
    </xf>
    <xf numFmtId="3" fontId="13" fillId="0" borderId="33" xfId="3" applyNumberFormat="1" applyFont="1" applyBorder="1" applyAlignment="1" applyProtection="1">
      <alignment horizontal="right"/>
      <protection locked="0"/>
    </xf>
    <xf numFmtId="3" fontId="13" fillId="0" borderId="32" xfId="0" applyNumberFormat="1" applyFont="1" applyBorder="1" applyAlignment="1" applyProtection="1">
      <alignment horizontal="right"/>
      <protection locked="0"/>
    </xf>
    <xf numFmtId="3" fontId="13" fillId="0" borderId="38" xfId="0" applyNumberFormat="1" applyFont="1" applyBorder="1" applyAlignment="1" applyProtection="1">
      <alignment horizontal="right"/>
      <protection locked="0"/>
    </xf>
    <xf numFmtId="3" fontId="13" fillId="0" borderId="33" xfId="0" applyNumberFormat="1" applyFont="1" applyBorder="1" applyAlignment="1" applyProtection="1">
      <alignment horizontal="right"/>
      <protection locked="0"/>
    </xf>
    <xf numFmtId="3" fontId="13" fillId="0" borderId="34" xfId="3" applyNumberFormat="1" applyFont="1" applyBorder="1" applyAlignment="1" applyProtection="1">
      <alignment horizontal="right"/>
      <protection locked="0"/>
    </xf>
    <xf numFmtId="3" fontId="13" fillId="0" borderId="35" xfId="3" applyNumberFormat="1" applyFont="1" applyBorder="1" applyAlignment="1" applyProtection="1">
      <alignment horizontal="right"/>
      <protection locked="0"/>
    </xf>
    <xf numFmtId="3" fontId="13" fillId="0" borderId="39" xfId="0" applyNumberFormat="1" applyFont="1" applyBorder="1" applyAlignment="1" applyProtection="1">
      <alignment horizontal="right" wrapText="1"/>
      <protection locked="0"/>
    </xf>
    <xf numFmtId="3" fontId="13" fillId="0" borderId="35" xfId="0" applyNumberFormat="1" applyFont="1" applyBorder="1" applyAlignment="1" applyProtection="1">
      <alignment horizontal="right" wrapText="1"/>
      <protection locked="0"/>
    </xf>
    <xf numFmtId="3" fontId="13" fillId="0" borderId="31" xfId="3" applyNumberFormat="1" applyFont="1" applyBorder="1" applyAlignment="1" applyProtection="1">
      <alignment horizontal="right"/>
      <protection locked="0"/>
    </xf>
    <xf numFmtId="3" fontId="13" fillId="0" borderId="34" xfId="0" applyNumberFormat="1" applyFont="1" applyBorder="1" applyAlignment="1" applyProtection="1">
      <alignment horizontal="right"/>
      <protection locked="0"/>
    </xf>
    <xf numFmtId="3" fontId="13" fillId="0" borderId="39" xfId="0" applyNumberFormat="1" applyFont="1" applyBorder="1" applyAlignment="1" applyProtection="1">
      <alignment horizontal="right"/>
      <protection locked="0"/>
    </xf>
    <xf numFmtId="3" fontId="13" fillId="0" borderId="35" xfId="0" applyNumberFormat="1" applyFont="1" applyBorder="1" applyAlignment="1" applyProtection="1">
      <alignment horizontal="right"/>
      <protection locked="0"/>
    </xf>
    <xf numFmtId="14" fontId="13" fillId="0" borderId="30" xfId="0" applyNumberFormat="1" applyFont="1" applyBorder="1" applyAlignment="1" applyProtection="1">
      <alignment horizontal="right"/>
      <protection locked="0"/>
    </xf>
    <xf numFmtId="3" fontId="15" fillId="0" borderId="32" xfId="0" applyNumberFormat="1" applyFont="1" applyFill="1" applyBorder="1" applyAlignment="1" applyProtection="1">
      <alignment horizontal="right"/>
      <protection locked="0"/>
    </xf>
    <xf numFmtId="3" fontId="15" fillId="0" borderId="38" xfId="0" applyNumberFormat="1" applyFont="1" applyFill="1" applyBorder="1" applyAlignment="1" applyProtection="1">
      <alignment horizontal="right"/>
      <protection locked="0"/>
    </xf>
    <xf numFmtId="3" fontId="15" fillId="0" borderId="35" xfId="0" applyNumberFormat="1" applyFont="1" applyFill="1" applyBorder="1" applyAlignment="1" applyProtection="1">
      <alignment horizontal="right"/>
      <protection locked="0"/>
    </xf>
    <xf numFmtId="3" fontId="15" fillId="6" borderId="37" xfId="0" applyNumberFormat="1" applyFont="1" applyFill="1" applyBorder="1" applyAlignment="1" applyProtection="1">
      <alignment horizontal="right"/>
      <protection locked="0"/>
    </xf>
    <xf numFmtId="3" fontId="15" fillId="6" borderId="38" xfId="0" applyNumberFormat="1" applyFont="1" applyFill="1" applyBorder="1" applyAlignment="1" applyProtection="1">
      <alignment horizontal="right"/>
      <protection locked="0"/>
    </xf>
    <xf numFmtId="3" fontId="15" fillId="6" borderId="39" xfId="0" applyNumberFormat="1" applyFont="1" applyFill="1" applyBorder="1" applyAlignment="1" applyProtection="1">
      <alignment horizontal="right"/>
      <protection locked="0"/>
    </xf>
    <xf numFmtId="37" fontId="16" fillId="11" borderId="13" xfId="0" applyNumberFormat="1" applyFont="1" applyFill="1" applyBorder="1" applyAlignment="1" applyProtection="1">
      <alignment horizontal="right"/>
    </xf>
    <xf numFmtId="3" fontId="16" fillId="9" borderId="13" xfId="0" applyNumberFormat="1" applyFont="1" applyFill="1" applyBorder="1" applyProtection="1"/>
    <xf numFmtId="3" fontId="16" fillId="13" borderId="13" xfId="0" applyNumberFormat="1" applyFont="1" applyFill="1" applyBorder="1" applyProtection="1"/>
    <xf numFmtId="3" fontId="13" fillId="0" borderId="30" xfId="0" applyNumberFormat="1" applyFont="1" applyBorder="1" applyProtection="1">
      <protection locked="0"/>
    </xf>
    <xf numFmtId="3" fontId="13" fillId="0" borderId="31" xfId="0" applyNumberFormat="1" applyFont="1" applyBorder="1" applyProtection="1">
      <protection locked="0"/>
    </xf>
    <xf numFmtId="3" fontId="13" fillId="0" borderId="37" xfId="0" applyNumberFormat="1" applyFont="1" applyBorder="1" applyProtection="1">
      <protection locked="0"/>
    </xf>
    <xf numFmtId="3" fontId="13" fillId="0" borderId="32" xfId="0" applyNumberFormat="1" applyFont="1" applyBorder="1" applyProtection="1">
      <protection locked="0"/>
    </xf>
    <xf numFmtId="3" fontId="13" fillId="0" borderId="33" xfId="0" applyNumberFormat="1" applyFont="1" applyBorder="1" applyProtection="1">
      <protection locked="0"/>
    </xf>
    <xf numFmtId="3" fontId="13" fillId="0" borderId="38" xfId="0" applyNumberFormat="1" applyFont="1" applyBorder="1" applyProtection="1">
      <protection locked="0"/>
    </xf>
    <xf numFmtId="3" fontId="13" fillId="0" borderId="34" xfId="0" applyNumberFormat="1" applyFont="1" applyBorder="1" applyProtection="1">
      <protection locked="0"/>
    </xf>
    <xf numFmtId="3" fontId="13" fillId="0" borderId="35" xfId="0" applyNumberFormat="1" applyFont="1" applyBorder="1" applyProtection="1">
      <protection locked="0"/>
    </xf>
    <xf numFmtId="3" fontId="13" fillId="0" borderId="39" xfId="0" applyNumberFormat="1" applyFont="1" applyBorder="1" applyProtection="1">
      <protection locked="0"/>
    </xf>
    <xf numFmtId="37" fontId="15" fillId="0" borderId="0" xfId="0" applyNumberFormat="1" applyFont="1" applyFill="1" applyBorder="1" applyAlignment="1" applyProtection="1">
      <alignment horizontal="left" wrapText="1"/>
    </xf>
    <xf numFmtId="37" fontId="15" fillId="2" borderId="5" xfId="0" applyNumberFormat="1" applyFont="1" applyFill="1" applyBorder="1" applyAlignment="1" applyProtection="1">
      <alignment horizontal="right"/>
    </xf>
    <xf numFmtId="0" fontId="14" fillId="10" borderId="6" xfId="0" applyFont="1" applyFill="1" applyBorder="1" applyAlignment="1" applyProtection="1">
      <alignment horizontal="right"/>
    </xf>
    <xf numFmtId="0" fontId="27" fillId="9" borderId="12" xfId="0" applyFont="1" applyFill="1" applyBorder="1" applyProtection="1"/>
    <xf numFmtId="0" fontId="27" fillId="9" borderId="28" xfId="0" applyFont="1" applyFill="1" applyBorder="1" applyAlignment="1" applyProtection="1">
      <alignment horizontal="right"/>
    </xf>
    <xf numFmtId="0" fontId="27" fillId="9" borderId="29" xfId="0" applyFont="1" applyFill="1" applyBorder="1" applyProtection="1"/>
    <xf numFmtId="3" fontId="16" fillId="10" borderId="12" xfId="4" applyNumberFormat="1" applyFont="1" applyFill="1" applyBorder="1" applyProtection="1"/>
    <xf numFmtId="165" fontId="27" fillId="9" borderId="12" xfId="4" applyNumberFormat="1" applyFont="1" applyFill="1" applyBorder="1" applyProtection="1"/>
    <xf numFmtId="10" fontId="27" fillId="9" borderId="12" xfId="3" applyNumberFormat="1" applyFont="1" applyFill="1" applyBorder="1" applyProtection="1"/>
    <xf numFmtId="3" fontId="13" fillId="10" borderId="32" xfId="3" applyNumberFormat="1" applyFont="1" applyFill="1" applyBorder="1" applyAlignment="1" applyProtection="1">
      <alignment horizontal="right"/>
    </xf>
    <xf numFmtId="3" fontId="13" fillId="10" borderId="33" xfId="3" applyNumberFormat="1" applyFont="1" applyFill="1" applyBorder="1" applyAlignment="1" applyProtection="1">
      <alignment horizontal="right"/>
    </xf>
    <xf numFmtId="3" fontId="15" fillId="0" borderId="30" xfId="0" applyNumberFormat="1" applyFont="1" applyBorder="1" applyProtection="1">
      <protection locked="0"/>
    </xf>
    <xf numFmtId="3" fontId="15" fillId="0" borderId="28" xfId="0" applyNumberFormat="1" applyFont="1" applyBorder="1" applyProtection="1">
      <protection locked="0"/>
    </xf>
    <xf numFmtId="3" fontId="15" fillId="0" borderId="36" xfId="0" applyNumberFormat="1" applyFont="1" applyBorder="1" applyProtection="1">
      <protection locked="0"/>
    </xf>
    <xf numFmtId="3" fontId="15" fillId="0" borderId="12" xfId="0" applyNumberFormat="1" applyFont="1" applyBorder="1" applyProtection="1">
      <protection locked="0"/>
    </xf>
    <xf numFmtId="0" fontId="0" fillId="0" borderId="0" xfId="0" applyFill="1" applyBorder="1"/>
    <xf numFmtId="4" fontId="13" fillId="0" borderId="30" xfId="0" applyNumberFormat="1" applyFont="1" applyBorder="1" applyProtection="1">
      <protection locked="0"/>
    </xf>
    <xf numFmtId="4" fontId="13" fillId="0" borderId="31" xfId="0" applyNumberFormat="1" applyFont="1" applyBorder="1" applyProtection="1">
      <protection locked="0"/>
    </xf>
    <xf numFmtId="4" fontId="13" fillId="0" borderId="37" xfId="0" applyNumberFormat="1" applyFont="1" applyBorder="1" applyProtection="1">
      <protection locked="0"/>
    </xf>
    <xf numFmtId="4" fontId="13" fillId="0" borderId="34" xfId="0" applyNumberFormat="1" applyFont="1" applyBorder="1" applyProtection="1">
      <protection locked="0"/>
    </xf>
    <xf numFmtId="4" fontId="13" fillId="0" borderId="35" xfId="0" applyNumberFormat="1" applyFont="1" applyBorder="1" applyProtection="1">
      <protection locked="0"/>
    </xf>
    <xf numFmtId="4" fontId="13" fillId="0" borderId="39" xfId="0" applyNumberFormat="1" applyFont="1" applyBorder="1" applyProtection="1">
      <protection locked="0"/>
    </xf>
    <xf numFmtId="4" fontId="13" fillId="0" borderId="30" xfId="0" quotePrefix="1" applyNumberFormat="1" applyFont="1" applyBorder="1" applyAlignment="1" applyProtection="1">
      <alignment horizontal="right"/>
      <protection locked="0"/>
    </xf>
    <xf numFmtId="4" fontId="13" fillId="0" borderId="32" xfId="0" quotePrefix="1" applyNumberFormat="1" applyFont="1" applyBorder="1" applyAlignment="1" applyProtection="1">
      <alignment horizontal="right"/>
      <protection locked="0"/>
    </xf>
    <xf numFmtId="4" fontId="13" fillId="0" borderId="33" xfId="0" applyNumberFormat="1" applyFont="1" applyBorder="1" applyProtection="1">
      <protection locked="0"/>
    </xf>
    <xf numFmtId="4" fontId="13" fillId="0" borderId="34" xfId="0" quotePrefix="1" applyNumberFormat="1" applyFont="1" applyBorder="1" applyAlignment="1" applyProtection="1">
      <alignment horizontal="right"/>
      <protection locked="0"/>
    </xf>
    <xf numFmtId="4" fontId="14" fillId="10" borderId="28" xfId="0" quotePrefix="1" applyNumberFormat="1" applyFont="1" applyFill="1" applyBorder="1" applyAlignment="1" applyProtection="1">
      <alignment horizontal="right"/>
    </xf>
    <xf numFmtId="4" fontId="14" fillId="10" borderId="29" xfId="0" applyNumberFormat="1" applyFont="1" applyFill="1" applyBorder="1" applyAlignment="1" applyProtection="1">
      <alignment horizontal="right"/>
    </xf>
    <xf numFmtId="4" fontId="14" fillId="10" borderId="28" xfId="0" applyNumberFormat="1" applyFont="1" applyFill="1" applyBorder="1" applyProtection="1"/>
    <xf numFmtId="4" fontId="14" fillId="10" borderId="29" xfId="0" applyNumberFormat="1" applyFont="1" applyFill="1" applyBorder="1" applyProtection="1"/>
    <xf numFmtId="4" fontId="14" fillId="10" borderId="36" xfId="0" applyNumberFormat="1" applyFont="1" applyFill="1" applyBorder="1" applyProtection="1"/>
    <xf numFmtId="0" fontId="13" fillId="0" borderId="8" xfId="0" applyFont="1" applyBorder="1" applyProtection="1"/>
    <xf numFmtId="0" fontId="9" fillId="0" borderId="0" xfId="0" applyFont="1" applyBorder="1" applyProtection="1"/>
    <xf numFmtId="0" fontId="3" fillId="0" borderId="0" xfId="0" applyFont="1" applyBorder="1" applyProtection="1"/>
    <xf numFmtId="0" fontId="13" fillId="0" borderId="11" xfId="0" applyFont="1" applyFill="1" applyBorder="1" applyAlignment="1" applyProtection="1">
      <alignment horizontal="right"/>
    </xf>
    <xf numFmtId="0" fontId="13" fillId="3" borderId="6" xfId="0" applyFont="1" applyFill="1" applyBorder="1" applyAlignment="1" applyProtection="1">
      <alignment horizontal="left" indent="1"/>
    </xf>
    <xf numFmtId="3" fontId="13" fillId="0" borderId="26" xfId="3" applyNumberFormat="1" applyFont="1" applyBorder="1" applyAlignment="1" applyProtection="1">
      <alignment horizontal="right"/>
      <protection locked="0"/>
    </xf>
    <xf numFmtId="3" fontId="13" fillId="0" borderId="27" xfId="3" applyNumberFormat="1" applyFont="1" applyBorder="1" applyAlignment="1" applyProtection="1">
      <alignment horizontal="right"/>
      <protection locked="0"/>
    </xf>
    <xf numFmtId="3" fontId="13" fillId="0" borderId="26" xfId="0" applyNumberFormat="1" applyFont="1" applyBorder="1" applyAlignment="1" applyProtection="1">
      <alignment horizontal="right"/>
      <protection locked="0"/>
    </xf>
    <xf numFmtId="3" fontId="13" fillId="0" borderId="48" xfId="0" applyNumberFormat="1" applyFont="1" applyBorder="1" applyAlignment="1" applyProtection="1">
      <alignment horizontal="right"/>
      <protection locked="0"/>
    </xf>
    <xf numFmtId="3" fontId="13" fillId="0" borderId="27" xfId="0" applyNumberFormat="1" applyFont="1" applyBorder="1" applyAlignment="1" applyProtection="1">
      <alignment horizontal="right"/>
      <protection locked="0"/>
    </xf>
    <xf numFmtId="0" fontId="26" fillId="0" borderId="0" xfId="0" applyFont="1" applyAlignment="1">
      <alignment vertical="center"/>
    </xf>
    <xf numFmtId="0" fontId="11" fillId="8" borderId="50" xfId="0" applyFont="1" applyFill="1" applyBorder="1" applyAlignment="1" applyProtection="1">
      <alignment horizontal="right"/>
    </xf>
    <xf numFmtId="0" fontId="3" fillId="0" borderId="0" xfId="0" applyFont="1" applyAlignment="1" applyProtection="1">
      <alignment horizontal="right" vertical="top"/>
    </xf>
    <xf numFmtId="0" fontId="3" fillId="0" borderId="0" xfId="0" applyFont="1" applyAlignment="1" applyProtection="1">
      <alignment vertical="top"/>
    </xf>
    <xf numFmtId="0" fontId="13" fillId="0" borderId="18" xfId="0" applyFont="1" applyBorder="1" applyAlignment="1" applyProtection="1">
      <alignment horizontal="left" vertical="top" wrapText="1"/>
      <protection locked="0"/>
    </xf>
    <xf numFmtId="0" fontId="13" fillId="0" borderId="21" xfId="0" applyFont="1" applyBorder="1" applyAlignment="1" applyProtection="1">
      <alignment horizontal="left" vertical="top" wrapText="1"/>
      <protection locked="0"/>
    </xf>
    <xf numFmtId="0" fontId="27" fillId="9" borderId="5" xfId="0" applyFont="1" applyFill="1" applyBorder="1" applyProtection="1"/>
    <xf numFmtId="0" fontId="13" fillId="0" borderId="71" xfId="0" applyFont="1" applyFill="1" applyBorder="1" applyAlignment="1" applyProtection="1">
      <alignment horizontal="left" indent="1"/>
    </xf>
    <xf numFmtId="3" fontId="13" fillId="0" borderId="68" xfId="0" applyNumberFormat="1" applyFont="1" applyBorder="1" applyProtection="1">
      <protection locked="0"/>
    </xf>
    <xf numFmtId="3" fontId="13" fillId="0" borderId="69" xfId="0" applyNumberFormat="1" applyFont="1" applyBorder="1" applyProtection="1">
      <protection locked="0"/>
    </xf>
    <xf numFmtId="3" fontId="13" fillId="0" borderId="70" xfId="0" applyNumberFormat="1" applyFont="1" applyBorder="1" applyProtection="1">
      <protection locked="0"/>
    </xf>
    <xf numFmtId="0" fontId="13" fillId="0" borderId="15" xfId="0" applyFont="1" applyFill="1" applyBorder="1" applyAlignment="1" applyProtection="1">
      <alignment horizontal="left" indent="1"/>
    </xf>
    <xf numFmtId="0" fontId="13" fillId="0" borderId="63" xfId="0" applyFont="1" applyFill="1" applyBorder="1" applyAlignment="1" applyProtection="1">
      <alignment horizontal="right"/>
    </xf>
    <xf numFmtId="0" fontId="3" fillId="0" borderId="0" xfId="0" applyFont="1" applyFill="1" applyBorder="1" applyProtection="1"/>
    <xf numFmtId="14" fontId="11" fillId="8" borderId="97" xfId="0" applyNumberFormat="1" applyFont="1" applyFill="1" applyBorder="1" applyAlignment="1" applyProtection="1">
      <alignment horizontal="right" wrapText="1"/>
    </xf>
    <xf numFmtId="14" fontId="11" fillId="8" borderId="98" xfId="0" applyNumberFormat="1" applyFont="1" applyFill="1" applyBorder="1" applyAlignment="1" applyProtection="1">
      <alignment horizontal="right" wrapText="1"/>
    </xf>
    <xf numFmtId="14" fontId="11" fillId="8" borderId="99" xfId="0" applyNumberFormat="1" applyFont="1" applyFill="1" applyBorder="1" applyAlignment="1" applyProtection="1">
      <alignment horizontal="right" wrapText="1"/>
    </xf>
    <xf numFmtId="14" fontId="11" fillId="8" borderId="100" xfId="0" applyNumberFormat="1" applyFont="1" applyFill="1" applyBorder="1" applyAlignment="1" applyProtection="1">
      <alignment horizontal="right" wrapText="1"/>
    </xf>
    <xf numFmtId="0" fontId="11" fillId="8" borderId="0" xfId="0" applyFont="1" applyFill="1" applyBorder="1" applyAlignment="1" applyProtection="1">
      <alignment horizontal="right"/>
    </xf>
    <xf numFmtId="14" fontId="11" fillId="8" borderId="62" xfId="0" applyNumberFormat="1" applyFont="1" applyFill="1" applyBorder="1" applyAlignment="1" applyProtection="1">
      <alignment horizontal="right" wrapText="1"/>
    </xf>
    <xf numFmtId="0" fontId="11" fillId="8" borderId="97" xfId="0" applyFont="1" applyFill="1" applyBorder="1" applyAlignment="1" applyProtection="1">
      <alignment horizontal="right" wrapText="1"/>
    </xf>
    <xf numFmtId="0" fontId="11" fillId="8" borderId="98" xfId="0" applyFont="1" applyFill="1" applyBorder="1" applyAlignment="1" applyProtection="1">
      <alignment horizontal="right" wrapText="1"/>
    </xf>
    <xf numFmtId="0" fontId="11" fillId="8" borderId="99" xfId="0" applyFont="1" applyFill="1" applyBorder="1" applyAlignment="1" applyProtection="1">
      <alignment horizontal="right" wrapText="1"/>
    </xf>
    <xf numFmtId="0" fontId="11" fillId="8" borderId="100" xfId="0" applyFont="1" applyFill="1" applyBorder="1" applyAlignment="1" applyProtection="1">
      <alignment horizontal="right" wrapText="1"/>
    </xf>
    <xf numFmtId="0" fontId="11" fillId="8" borderId="57" xfId="0" applyFont="1" applyFill="1" applyBorder="1" applyAlignment="1" applyProtection="1">
      <alignment horizontal="right" vertical="center" wrapText="1"/>
    </xf>
    <xf numFmtId="0" fontId="11" fillId="8" borderId="62" xfId="0" applyFont="1" applyFill="1" applyBorder="1" applyAlignment="1" applyProtection="1">
      <alignment horizontal="right" vertical="center" wrapText="1"/>
    </xf>
    <xf numFmtId="0" fontId="15" fillId="0" borderId="6" xfId="0" applyFont="1" applyFill="1" applyBorder="1" applyAlignment="1" applyProtection="1">
      <alignment horizontal="left"/>
    </xf>
    <xf numFmtId="0" fontId="13" fillId="0" borderId="90" xfId="0" applyFont="1" applyFill="1" applyBorder="1" applyAlignment="1" applyProtection="1">
      <alignment horizontal="right"/>
    </xf>
    <xf numFmtId="0" fontId="13" fillId="0" borderId="0" xfId="0" applyFont="1" applyBorder="1" applyAlignment="1" applyProtection="1">
      <alignment vertical="top"/>
    </xf>
    <xf numFmtId="164" fontId="15" fillId="9" borderId="3" xfId="0" applyNumberFormat="1" applyFont="1" applyFill="1" applyBorder="1" applyAlignment="1" applyProtection="1">
      <alignment horizontal="right"/>
      <protection locked="0"/>
    </xf>
    <xf numFmtId="164" fontId="15" fillId="9" borderId="14" xfId="0" applyNumberFormat="1" applyFont="1" applyFill="1" applyBorder="1" applyAlignment="1" applyProtection="1">
      <alignment horizontal="right"/>
      <protection locked="0"/>
    </xf>
    <xf numFmtId="0" fontId="8" fillId="0" borderId="0" xfId="0" applyFont="1" applyBorder="1" applyProtection="1"/>
    <xf numFmtId="3" fontId="15" fillId="14" borderId="15" xfId="0" applyNumberFormat="1" applyFont="1" applyFill="1" applyBorder="1" applyProtection="1"/>
    <xf numFmtId="3" fontId="15" fillId="14" borderId="21" xfId="0" applyNumberFormat="1" applyFont="1" applyFill="1" applyBorder="1" applyProtection="1"/>
    <xf numFmtId="0" fontId="14" fillId="11" borderId="13" xfId="0" applyFont="1" applyFill="1" applyBorder="1" applyAlignment="1" applyProtection="1">
      <alignment horizontal="right"/>
    </xf>
    <xf numFmtId="0" fontId="14" fillId="11" borderId="5" xfId="0" applyFont="1" applyFill="1" applyBorder="1" applyAlignment="1" applyProtection="1">
      <alignment horizontal="right"/>
    </xf>
    <xf numFmtId="3" fontId="14" fillId="11" borderId="13" xfId="0" applyNumberFormat="1" applyFont="1" applyFill="1" applyBorder="1" applyAlignment="1" applyProtection="1">
      <alignment horizontal="right"/>
    </xf>
    <xf numFmtId="3" fontId="14" fillId="11" borderId="5" xfId="0" applyNumberFormat="1" applyFont="1" applyFill="1" applyBorder="1" applyAlignment="1" applyProtection="1">
      <alignment horizontal="right"/>
    </xf>
    <xf numFmtId="3" fontId="14" fillId="11" borderId="13" xfId="3" applyNumberFormat="1" applyFont="1" applyFill="1" applyBorder="1" applyAlignment="1" applyProtection="1">
      <alignment horizontal="right"/>
    </xf>
    <xf numFmtId="3" fontId="14" fillId="11" borderId="13" xfId="0" applyNumberFormat="1" applyFont="1" applyFill="1" applyBorder="1" applyAlignment="1" applyProtection="1">
      <alignment horizontal="right" wrapText="1"/>
    </xf>
    <xf numFmtId="3" fontId="14" fillId="11" borderId="5" xfId="0" applyNumberFormat="1" applyFont="1" applyFill="1" applyBorder="1" applyAlignment="1" applyProtection="1">
      <alignment horizontal="right" wrapText="1"/>
    </xf>
    <xf numFmtId="0" fontId="14" fillId="11" borderId="13" xfId="3" applyNumberFormat="1" applyFont="1" applyFill="1" applyBorder="1" applyAlignment="1" applyProtection="1">
      <alignment horizontal="right"/>
    </xf>
    <xf numFmtId="0" fontId="16" fillId="11" borderId="13" xfId="0" applyNumberFormat="1" applyFont="1" applyFill="1" applyBorder="1" applyAlignment="1" applyProtection="1">
      <alignment horizontal="right"/>
    </xf>
    <xf numFmtId="0" fontId="16" fillId="11" borderId="13" xfId="0" applyFont="1" applyFill="1" applyBorder="1" applyAlignment="1" applyProtection="1">
      <alignment horizontal="right"/>
    </xf>
    <xf numFmtId="0" fontId="16" fillId="11" borderId="5" xfId="0" applyFont="1" applyFill="1" applyBorder="1" applyAlignment="1" applyProtection="1">
      <alignment horizontal="right"/>
    </xf>
    <xf numFmtId="0" fontId="16" fillId="15" borderId="13" xfId="0" applyFont="1" applyFill="1" applyBorder="1" applyAlignment="1" applyProtection="1">
      <alignment horizontal="right"/>
    </xf>
    <xf numFmtId="3" fontId="16" fillId="2" borderId="13" xfId="0" applyNumberFormat="1" applyFont="1" applyFill="1" applyBorder="1" applyAlignment="1" applyProtection="1">
      <alignment horizontal="right"/>
    </xf>
    <xf numFmtId="3" fontId="16" fillId="2" borderId="5" xfId="0" applyNumberFormat="1" applyFont="1" applyFill="1" applyBorder="1" applyAlignment="1" applyProtection="1">
      <alignment horizontal="right"/>
    </xf>
    <xf numFmtId="0" fontId="16" fillId="15" borderId="5" xfId="0" applyFont="1" applyFill="1" applyBorder="1" applyAlignment="1" applyProtection="1">
      <alignment horizontal="right"/>
    </xf>
    <xf numFmtId="0" fontId="13" fillId="0" borderId="78" xfId="0" applyFont="1" applyBorder="1" applyAlignment="1" applyProtection="1">
      <alignment horizontal="right" vertical="top"/>
    </xf>
    <xf numFmtId="0" fontId="13" fillId="0" borderId="63" xfId="0" applyFont="1" applyBorder="1" applyAlignment="1" applyProtection="1">
      <alignment horizontal="left" vertical="top" wrapText="1"/>
      <protection locked="0"/>
    </xf>
    <xf numFmtId="0" fontId="11" fillId="8" borderId="3" xfId="0" applyFont="1" applyFill="1" applyBorder="1" applyAlignment="1" applyProtection="1">
      <alignment horizontal="center" vertical="center"/>
    </xf>
    <xf numFmtId="3" fontId="15" fillId="18" borderId="31" xfId="0" applyNumberFormat="1" applyFont="1" applyFill="1" applyBorder="1" applyAlignment="1" applyProtection="1">
      <alignment horizontal="right"/>
      <protection locked="0"/>
    </xf>
    <xf numFmtId="3" fontId="15" fillId="18" borderId="33" xfId="0" applyNumberFormat="1" applyFont="1" applyFill="1" applyBorder="1" applyAlignment="1" applyProtection="1">
      <alignment horizontal="right"/>
      <protection locked="0"/>
    </xf>
    <xf numFmtId="3" fontId="15" fillId="18" borderId="35" xfId="0" applyNumberFormat="1" applyFont="1" applyFill="1" applyBorder="1" applyAlignment="1" applyProtection="1">
      <alignment horizontal="right"/>
      <protection locked="0"/>
    </xf>
    <xf numFmtId="3" fontId="15" fillId="0" borderId="29" xfId="0" applyNumberFormat="1" applyFont="1" applyFill="1" applyBorder="1" applyAlignment="1" applyProtection="1">
      <alignment horizontal="right"/>
      <protection locked="0"/>
    </xf>
    <xf numFmtId="0" fontId="12" fillId="0" borderId="0" xfId="0" applyFont="1" applyFill="1" applyBorder="1" applyAlignment="1" applyProtection="1">
      <alignment vertical="top"/>
    </xf>
    <xf numFmtId="0" fontId="11" fillId="0" borderId="0" xfId="0" applyFont="1" applyFill="1" applyBorder="1" applyAlignment="1" applyProtection="1">
      <alignment horizontal="left" wrapText="1"/>
    </xf>
    <xf numFmtId="10" fontId="27" fillId="0" borderId="0" xfId="3" applyNumberFormat="1" applyFont="1" applyFill="1" applyBorder="1" applyProtection="1"/>
    <xf numFmtId="2" fontId="15" fillId="0" borderId="0" xfId="3" applyNumberFormat="1" applyFont="1" applyFill="1" applyBorder="1" applyAlignment="1" applyProtection="1">
      <alignment horizontal="right"/>
      <protection locked="0"/>
    </xf>
    <xf numFmtId="2" fontId="15" fillId="0" borderId="0" xfId="0" applyNumberFormat="1" applyFont="1" applyFill="1" applyBorder="1" applyAlignment="1" applyProtection="1">
      <alignment horizontal="right"/>
      <protection locked="0"/>
    </xf>
    <xf numFmtId="0" fontId="12" fillId="8" borderId="90" xfId="0" applyFont="1" applyFill="1" applyBorder="1" applyAlignment="1" applyProtection="1">
      <alignment horizontal="left" vertical="top"/>
    </xf>
    <xf numFmtId="0" fontId="12" fillId="8" borderId="91" xfId="0" applyFont="1" applyFill="1" applyBorder="1" applyAlignment="1" applyProtection="1">
      <alignment horizontal="left" vertical="top"/>
    </xf>
    <xf numFmtId="10" fontId="27" fillId="9" borderId="12" xfId="3" applyNumberFormat="1" applyFont="1" applyFill="1" applyBorder="1" applyAlignment="1" applyProtection="1">
      <alignment horizontal="left"/>
    </xf>
    <xf numFmtId="2" fontId="15" fillId="3" borderId="15" xfId="3" applyNumberFormat="1" applyFont="1" applyFill="1" applyBorder="1" applyAlignment="1" applyProtection="1">
      <alignment horizontal="left"/>
      <protection locked="0"/>
    </xf>
    <xf numFmtId="2" fontId="15" fillId="3" borderId="18" xfId="3" applyNumberFormat="1" applyFont="1" applyFill="1" applyBorder="1" applyAlignment="1" applyProtection="1">
      <alignment horizontal="left"/>
      <protection locked="0"/>
    </xf>
    <xf numFmtId="2" fontId="15" fillId="0" borderId="18" xfId="0" applyNumberFormat="1" applyFont="1" applyBorder="1" applyAlignment="1" applyProtection="1">
      <alignment horizontal="left"/>
      <protection locked="0"/>
    </xf>
    <xf numFmtId="2" fontId="15" fillId="0" borderId="21" xfId="0" applyNumberFormat="1" applyFont="1" applyBorder="1" applyAlignment="1" applyProtection="1">
      <alignment horizontal="left"/>
      <protection locked="0"/>
    </xf>
    <xf numFmtId="0" fontId="0" fillId="0" borderId="0" xfId="0" applyAlignment="1" applyProtection="1">
      <alignment wrapText="1"/>
    </xf>
    <xf numFmtId="0" fontId="12" fillId="8" borderId="14" xfId="0" applyFont="1" applyFill="1" applyBorder="1" applyAlignment="1" applyProtection="1">
      <alignment vertical="top" wrapText="1"/>
    </xf>
    <xf numFmtId="10" fontId="27" fillId="9" borderId="12" xfId="3" applyNumberFormat="1" applyFont="1" applyFill="1" applyBorder="1" applyAlignment="1" applyProtection="1">
      <alignment wrapText="1"/>
    </xf>
    <xf numFmtId="0" fontId="15" fillId="3" borderId="22" xfId="2" applyFont="1" applyFill="1" applyBorder="1" applyAlignment="1" applyProtection="1">
      <alignment horizontal="left" wrapText="1" indent="1"/>
    </xf>
    <xf numFmtId="0" fontId="13" fillId="0" borderId="8" xfId="0" applyFont="1" applyBorder="1" applyAlignment="1" applyProtection="1">
      <alignment vertical="top"/>
    </xf>
    <xf numFmtId="3" fontId="13" fillId="0" borderId="32" xfId="3" applyNumberFormat="1" applyFont="1" applyFill="1" applyBorder="1" applyAlignment="1" applyProtection="1">
      <alignment horizontal="right"/>
      <protection locked="0"/>
    </xf>
    <xf numFmtId="3" fontId="13" fillId="0" borderId="33" xfId="3" applyNumberFormat="1" applyFont="1" applyFill="1" applyBorder="1" applyAlignment="1" applyProtection="1">
      <alignment horizontal="right"/>
      <protection locked="0"/>
    </xf>
    <xf numFmtId="166" fontId="13" fillId="0" borderId="30" xfId="3" applyNumberFormat="1" applyFont="1" applyFill="1" applyBorder="1" applyProtection="1"/>
    <xf numFmtId="166" fontId="13" fillId="0" borderId="37" xfId="3" applyNumberFormat="1" applyFont="1" applyFill="1" applyBorder="1" applyProtection="1"/>
    <xf numFmtId="166" fontId="13" fillId="0" borderId="31" xfId="3" applyNumberFormat="1" applyFont="1" applyFill="1" applyBorder="1" applyProtection="1"/>
    <xf numFmtId="166" fontId="13" fillId="0" borderId="32" xfId="3" applyNumberFormat="1" applyFont="1" applyFill="1" applyBorder="1" applyProtection="1"/>
    <xf numFmtId="166" fontId="13" fillId="0" borderId="38" xfId="3" applyNumberFormat="1" applyFont="1" applyFill="1" applyBorder="1" applyProtection="1"/>
    <xf numFmtId="166" fontId="13" fillId="0" borderId="33" xfId="3" applyNumberFormat="1" applyFont="1" applyFill="1" applyBorder="1" applyProtection="1"/>
    <xf numFmtId="166" fontId="13" fillId="0" borderId="34" xfId="3" applyNumberFormat="1" applyFont="1" applyFill="1" applyBorder="1" applyProtection="1"/>
    <xf numFmtId="166" fontId="13" fillId="0" borderId="39" xfId="3" applyNumberFormat="1" applyFont="1" applyFill="1" applyBorder="1" applyProtection="1"/>
    <xf numFmtId="166" fontId="13" fillId="0" borderId="35" xfId="3" applyNumberFormat="1" applyFont="1" applyFill="1" applyBorder="1" applyProtection="1"/>
    <xf numFmtId="166" fontId="13" fillId="0" borderId="28" xfId="3" applyNumberFormat="1" applyFont="1" applyFill="1" applyBorder="1" applyProtection="1"/>
    <xf numFmtId="166" fontId="13" fillId="0" borderId="36" xfId="3" applyNumberFormat="1" applyFont="1" applyFill="1" applyBorder="1" applyProtection="1"/>
    <xf numFmtId="166" fontId="13" fillId="0" borderId="29" xfId="3" applyNumberFormat="1" applyFont="1" applyFill="1" applyBorder="1" applyProtection="1"/>
    <xf numFmtId="3" fontId="13" fillId="0" borderId="28" xfId="0" applyNumberFormat="1" applyFont="1" applyFill="1" applyBorder="1" applyAlignment="1" applyProtection="1">
      <alignment horizontal="right" vertical="top"/>
      <protection locked="0"/>
    </xf>
    <xf numFmtId="3" fontId="13" fillId="0" borderId="29" xfId="0" applyNumberFormat="1" applyFont="1" applyFill="1" applyBorder="1" applyAlignment="1" applyProtection="1">
      <alignment horizontal="right" vertical="top"/>
      <protection locked="0"/>
    </xf>
    <xf numFmtId="3" fontId="13" fillId="0" borderId="36" xfId="0" applyNumberFormat="1" applyFont="1" applyFill="1" applyBorder="1" applyAlignment="1" applyProtection="1">
      <alignment horizontal="right" vertical="top"/>
      <protection locked="0"/>
    </xf>
    <xf numFmtId="166" fontId="13" fillId="0" borderId="32" xfId="3" applyNumberFormat="1" applyFont="1" applyFill="1" applyBorder="1" applyAlignment="1" applyProtection="1">
      <alignment horizontal="right" vertical="top"/>
    </xf>
    <xf numFmtId="166" fontId="13" fillId="0" borderId="38" xfId="3" applyNumberFormat="1" applyFont="1" applyFill="1" applyBorder="1" applyAlignment="1" applyProtection="1">
      <alignment horizontal="right" vertical="top"/>
    </xf>
    <xf numFmtId="166" fontId="13" fillId="0" borderId="33" xfId="3" applyNumberFormat="1" applyFont="1" applyFill="1" applyBorder="1" applyAlignment="1" applyProtection="1">
      <alignment horizontal="right" vertical="top"/>
    </xf>
    <xf numFmtId="0" fontId="14" fillId="10" borderId="4" xfId="0" applyFont="1" applyFill="1" applyBorder="1" applyAlignment="1" applyProtection="1">
      <alignment horizontal="left" vertical="top" wrapText="1"/>
    </xf>
    <xf numFmtId="3" fontId="14" fillId="10" borderId="28" xfId="0" applyNumberFormat="1" applyFont="1" applyFill="1" applyBorder="1" applyAlignment="1" applyProtection="1">
      <alignment vertical="top" wrapText="1"/>
    </xf>
    <xf numFmtId="3" fontId="14" fillId="10" borderId="29" xfId="0" applyNumberFormat="1" applyFont="1" applyFill="1" applyBorder="1" applyAlignment="1" applyProtection="1">
      <alignment horizontal="right" vertical="top" wrapText="1"/>
    </xf>
    <xf numFmtId="3" fontId="14" fillId="10" borderId="28" xfId="0" applyNumberFormat="1" applyFont="1" applyFill="1" applyBorder="1" applyAlignment="1" applyProtection="1">
      <alignment horizontal="right" vertical="top" wrapText="1"/>
    </xf>
    <xf numFmtId="3" fontId="16" fillId="10" borderId="36" xfId="0" applyNumberFormat="1" applyFont="1" applyFill="1" applyBorder="1" applyAlignment="1" applyProtection="1">
      <alignment horizontal="right" vertical="top" wrapText="1"/>
    </xf>
    <xf numFmtId="166" fontId="13" fillId="0" borderId="28" xfId="0" applyNumberFormat="1" applyFont="1" applyFill="1" applyBorder="1" applyAlignment="1" applyProtection="1">
      <alignment vertical="top"/>
    </xf>
    <xf numFmtId="166" fontId="13" fillId="0" borderId="36" xfId="0" applyNumberFormat="1" applyFont="1" applyFill="1" applyBorder="1" applyAlignment="1" applyProtection="1">
      <alignment vertical="top"/>
    </xf>
    <xf numFmtId="166" fontId="13" fillId="0" borderId="29" xfId="0" applyNumberFormat="1" applyFont="1" applyFill="1" applyBorder="1" applyAlignment="1" applyProtection="1">
      <alignment vertical="top"/>
    </xf>
    <xf numFmtId="0" fontId="16" fillId="11" borderId="4" xfId="0" applyFont="1" applyFill="1" applyBorder="1" applyAlignment="1">
      <alignment vertical="top" wrapText="1"/>
    </xf>
    <xf numFmtId="0" fontId="16" fillId="11" borderId="13" xfId="0" applyFont="1" applyFill="1" applyBorder="1" applyAlignment="1">
      <alignment horizontal="right" vertical="top" wrapText="1"/>
    </xf>
    <xf numFmtId="0" fontId="16" fillId="11" borderId="5" xfId="0" applyFont="1" applyFill="1" applyBorder="1" applyAlignment="1">
      <alignment horizontal="right" vertical="top" wrapText="1"/>
    </xf>
    <xf numFmtId="3" fontId="15" fillId="0" borderId="30" xfId="0" applyNumberFormat="1" applyFont="1" applyFill="1" applyBorder="1" applyAlignment="1" applyProtection="1">
      <alignment vertical="top" wrapText="1"/>
      <protection locked="0"/>
    </xf>
    <xf numFmtId="3" fontId="15" fillId="0" borderId="31" xfId="0" applyNumberFormat="1" applyFont="1" applyFill="1" applyBorder="1" applyAlignment="1" applyProtection="1">
      <alignment vertical="top" wrapText="1"/>
      <protection locked="0"/>
    </xf>
    <xf numFmtId="3" fontId="15" fillId="0" borderId="37" xfId="0" applyNumberFormat="1" applyFont="1" applyFill="1" applyBorder="1" applyAlignment="1" applyProtection="1">
      <alignment vertical="top" wrapText="1"/>
      <protection locked="0"/>
    </xf>
    <xf numFmtId="3" fontId="15" fillId="0" borderId="32" xfId="0" applyNumberFormat="1" applyFont="1" applyFill="1" applyBorder="1" applyAlignment="1" applyProtection="1">
      <alignment vertical="top" wrapText="1"/>
      <protection locked="0"/>
    </xf>
    <xf numFmtId="3" fontId="15" fillId="0" borderId="33" xfId="0" applyNumberFormat="1" applyFont="1" applyFill="1" applyBorder="1" applyAlignment="1" applyProtection="1">
      <alignment vertical="top" wrapText="1"/>
      <protection locked="0"/>
    </xf>
    <xf numFmtId="3" fontId="15" fillId="0" borderId="38" xfId="0" applyNumberFormat="1" applyFont="1" applyFill="1" applyBorder="1" applyAlignment="1" applyProtection="1">
      <alignment vertical="top" wrapText="1"/>
      <protection locked="0"/>
    </xf>
    <xf numFmtId="3" fontId="15" fillId="0" borderId="64" xfId="0" applyNumberFormat="1" applyFont="1" applyFill="1" applyBorder="1" applyAlignment="1" applyProtection="1">
      <alignment vertical="top" wrapText="1"/>
      <protection locked="0"/>
    </xf>
    <xf numFmtId="3" fontId="15" fillId="0" borderId="65" xfId="0" applyNumberFormat="1" applyFont="1" applyFill="1" applyBorder="1" applyAlignment="1" applyProtection="1">
      <alignment vertical="top" wrapText="1"/>
      <protection locked="0"/>
    </xf>
    <xf numFmtId="3" fontId="15" fillId="0" borderId="66" xfId="0" applyNumberFormat="1" applyFont="1" applyFill="1" applyBorder="1" applyAlignment="1" applyProtection="1">
      <alignment vertical="top" wrapText="1"/>
      <protection locked="0"/>
    </xf>
    <xf numFmtId="3" fontId="16" fillId="10" borderId="28" xfId="0" applyNumberFormat="1" applyFont="1" applyFill="1" applyBorder="1" applyAlignment="1">
      <alignment vertical="top" wrapText="1"/>
    </xf>
    <xf numFmtId="3" fontId="16" fillId="10" borderId="29" xfId="0" applyNumberFormat="1" applyFont="1" applyFill="1" applyBorder="1" applyAlignment="1">
      <alignment vertical="top" wrapText="1"/>
    </xf>
    <xf numFmtId="3" fontId="16" fillId="10" borderId="36" xfId="0" applyNumberFormat="1" applyFont="1" applyFill="1" applyBorder="1" applyAlignment="1">
      <alignment vertical="top" wrapText="1"/>
    </xf>
    <xf numFmtId="3" fontId="15" fillId="0" borderId="68" xfId="0" applyNumberFormat="1" applyFont="1" applyFill="1" applyBorder="1" applyAlignment="1" applyProtection="1">
      <alignment vertical="top" wrapText="1"/>
      <protection locked="0"/>
    </xf>
    <xf numFmtId="3" fontId="15" fillId="0" borderId="69" xfId="0" applyNumberFormat="1" applyFont="1" applyFill="1" applyBorder="1" applyAlignment="1" applyProtection="1">
      <alignment vertical="top" wrapText="1"/>
      <protection locked="0"/>
    </xf>
    <xf numFmtId="3" fontId="15" fillId="0" borderId="70" xfId="0" applyNumberFormat="1" applyFont="1" applyFill="1" applyBorder="1" applyAlignment="1" applyProtection="1">
      <alignment vertical="top" wrapText="1"/>
      <protection locked="0"/>
    </xf>
    <xf numFmtId="3" fontId="15" fillId="0" borderId="34" xfId="0" applyNumberFormat="1" applyFont="1" applyFill="1" applyBorder="1" applyAlignment="1" applyProtection="1">
      <alignment vertical="top" wrapText="1"/>
      <protection locked="0"/>
    </xf>
    <xf numFmtId="3" fontId="15" fillId="0" borderId="35" xfId="0" applyNumberFormat="1" applyFont="1" applyFill="1" applyBorder="1" applyAlignment="1" applyProtection="1">
      <alignment vertical="top" wrapText="1"/>
      <protection locked="0"/>
    </xf>
    <xf numFmtId="3" fontId="15" fillId="0" borderId="39" xfId="0" applyNumberFormat="1" applyFont="1" applyFill="1" applyBorder="1" applyAlignment="1" applyProtection="1">
      <alignment vertical="top" wrapText="1"/>
      <protection locked="0"/>
    </xf>
    <xf numFmtId="0" fontId="16" fillId="10" borderId="12" xfId="0" applyFont="1" applyFill="1" applyBorder="1" applyAlignment="1" applyProtection="1">
      <alignment vertical="top" wrapText="1"/>
    </xf>
    <xf numFmtId="0" fontId="15" fillId="9" borderId="13" xfId="0" applyFont="1" applyFill="1" applyBorder="1" applyAlignment="1" applyProtection="1">
      <alignment vertical="top" wrapText="1"/>
    </xf>
    <xf numFmtId="3" fontId="15" fillId="9" borderId="13" xfId="0" applyNumberFormat="1" applyFont="1" applyFill="1" applyBorder="1" applyAlignment="1">
      <alignment vertical="top" wrapText="1"/>
    </xf>
    <xf numFmtId="3" fontId="15" fillId="9" borderId="5" xfId="0" applyNumberFormat="1" applyFont="1" applyFill="1" applyBorder="1" applyAlignment="1">
      <alignment vertical="top" wrapText="1"/>
    </xf>
    <xf numFmtId="3" fontId="16" fillId="11" borderId="13" xfId="0" applyNumberFormat="1" applyFont="1" applyFill="1" applyBorder="1" applyAlignment="1">
      <alignment horizontal="right" vertical="top" wrapText="1"/>
    </xf>
    <xf numFmtId="3" fontId="16" fillId="11" borderId="5" xfId="0" applyNumberFormat="1" applyFont="1" applyFill="1" applyBorder="1" applyAlignment="1">
      <alignment horizontal="right" vertical="top" wrapText="1"/>
    </xf>
    <xf numFmtId="0" fontId="15" fillId="0" borderId="12" xfId="0" applyFont="1" applyFill="1" applyBorder="1" applyAlignment="1" applyProtection="1">
      <alignment vertical="top" wrapText="1"/>
    </xf>
    <xf numFmtId="3" fontId="15" fillId="0" borderId="28" xfId="0" applyNumberFormat="1" applyFont="1" applyFill="1" applyBorder="1" applyAlignment="1" applyProtection="1">
      <alignment vertical="top" wrapText="1"/>
      <protection locked="0"/>
    </xf>
    <xf numFmtId="3" fontId="15" fillId="0" borderId="29" xfId="0" applyNumberFormat="1" applyFont="1" applyFill="1" applyBorder="1" applyAlignment="1" applyProtection="1">
      <alignment vertical="top" wrapText="1"/>
      <protection locked="0"/>
    </xf>
    <xf numFmtId="3" fontId="15" fillId="0" borderId="36" xfId="0" applyNumberFormat="1" applyFont="1" applyFill="1" applyBorder="1" applyAlignment="1" applyProtection="1">
      <alignment vertical="top" wrapText="1"/>
      <protection locked="0"/>
    </xf>
    <xf numFmtId="0" fontId="16" fillId="10" borderId="12" xfId="0" applyFont="1" applyFill="1" applyBorder="1" applyAlignment="1">
      <alignment vertical="top" wrapText="1"/>
    </xf>
    <xf numFmtId="0" fontId="16" fillId="11" borderId="4" xfId="0" applyFont="1" applyFill="1" applyBorder="1" applyAlignment="1" applyProtection="1">
      <alignment vertical="top" wrapText="1"/>
    </xf>
    <xf numFmtId="0" fontId="16" fillId="10" borderId="12" xfId="2" applyFont="1" applyFill="1" applyBorder="1" applyAlignment="1" applyProtection="1">
      <alignment vertical="top" wrapText="1"/>
    </xf>
    <xf numFmtId="0" fontId="15" fillId="9" borderId="13" xfId="2" applyFont="1" applyFill="1" applyBorder="1" applyAlignment="1" applyProtection="1">
      <alignment vertical="top" wrapText="1"/>
    </xf>
    <xf numFmtId="0" fontId="15" fillId="0" borderId="12" xfId="2" applyFont="1" applyFill="1" applyBorder="1" applyAlignment="1" applyProtection="1">
      <alignment vertical="top" wrapText="1"/>
    </xf>
    <xf numFmtId="0" fontId="15" fillId="9" borderId="13" xfId="0" applyFont="1" applyFill="1" applyBorder="1" applyAlignment="1">
      <alignment vertical="top" wrapText="1"/>
    </xf>
    <xf numFmtId="0" fontId="15" fillId="0" borderId="18" xfId="0" applyFont="1" applyFill="1" applyBorder="1" applyAlignment="1" applyProtection="1">
      <alignment horizontal="right" vertical="top"/>
    </xf>
    <xf numFmtId="0" fontId="14" fillId="11" borderId="13" xfId="0" applyFont="1" applyFill="1" applyBorder="1" applyAlignment="1" applyProtection="1">
      <alignment vertical="top"/>
    </xf>
    <xf numFmtId="0" fontId="14" fillId="11" borderId="13" xfId="0" applyFont="1" applyFill="1" applyBorder="1" applyAlignment="1" applyProtection="1">
      <alignment horizontal="right" vertical="top"/>
    </xf>
    <xf numFmtId="0" fontId="14" fillId="11" borderId="5" xfId="0" applyFont="1" applyFill="1" applyBorder="1" applyAlignment="1" applyProtection="1">
      <alignment horizontal="right" vertical="top"/>
    </xf>
    <xf numFmtId="3" fontId="13" fillId="10" borderId="30" xfId="0" applyNumberFormat="1" applyFont="1" applyFill="1" applyBorder="1" applyAlignment="1" applyProtection="1">
      <alignment horizontal="right" vertical="top"/>
    </xf>
    <xf numFmtId="3" fontId="13" fillId="10" borderId="31" xfId="0" applyNumberFormat="1" applyFont="1" applyFill="1" applyBorder="1" applyAlignment="1" applyProtection="1">
      <alignment horizontal="right" vertical="top"/>
    </xf>
    <xf numFmtId="3" fontId="13" fillId="10" borderId="37" xfId="0" applyNumberFormat="1" applyFont="1" applyFill="1" applyBorder="1" applyAlignment="1" applyProtection="1">
      <alignment horizontal="right" vertical="top"/>
    </xf>
    <xf numFmtId="3" fontId="13" fillId="10" borderId="32" xfId="0" applyNumberFormat="1" applyFont="1" applyFill="1" applyBorder="1" applyAlignment="1" applyProtection="1">
      <alignment horizontal="right" vertical="top"/>
    </xf>
    <xf numFmtId="3" fontId="13" fillId="10" borderId="33" xfId="0" applyNumberFormat="1" applyFont="1" applyFill="1" applyBorder="1" applyAlignment="1" applyProtection="1">
      <alignment horizontal="right" vertical="top"/>
    </xf>
    <xf numFmtId="3" fontId="13" fillId="10" borderId="38" xfId="0" applyNumberFormat="1" applyFont="1" applyFill="1" applyBorder="1" applyAlignment="1" applyProtection="1">
      <alignment horizontal="right" vertical="top"/>
    </xf>
    <xf numFmtId="3" fontId="13" fillId="10" borderId="34" xfId="0" applyNumberFormat="1" applyFont="1" applyFill="1" applyBorder="1" applyAlignment="1" applyProtection="1">
      <alignment horizontal="right" vertical="top"/>
    </xf>
    <xf numFmtId="3" fontId="13" fillId="10" borderId="35" xfId="0" applyNumberFormat="1" applyFont="1" applyFill="1" applyBorder="1" applyAlignment="1" applyProtection="1">
      <alignment horizontal="right" vertical="top"/>
    </xf>
    <xf numFmtId="3" fontId="13" fillId="10" borderId="39" xfId="0" applyNumberFormat="1" applyFont="1" applyFill="1" applyBorder="1" applyAlignment="1" applyProtection="1">
      <alignment horizontal="right" vertical="top"/>
    </xf>
    <xf numFmtId="0" fontId="14" fillId="10" borderId="4" xfId="0" applyFont="1" applyFill="1" applyBorder="1" applyAlignment="1" applyProtection="1">
      <alignment vertical="top"/>
    </xf>
    <xf numFmtId="3" fontId="14" fillId="10" borderId="28" xfId="0" applyNumberFormat="1" applyFont="1" applyFill="1" applyBorder="1" applyAlignment="1" applyProtection="1">
      <alignment vertical="top"/>
    </xf>
    <xf numFmtId="3" fontId="14" fillId="10" borderId="29" xfId="0" applyNumberFormat="1" applyFont="1" applyFill="1" applyBorder="1" applyAlignment="1" applyProtection="1">
      <alignment vertical="top"/>
    </xf>
    <xf numFmtId="3" fontId="14" fillId="10" borderId="36" xfId="0" applyNumberFormat="1" applyFont="1" applyFill="1" applyBorder="1" applyAlignment="1" applyProtection="1">
      <alignment vertical="top"/>
    </xf>
    <xf numFmtId="3" fontId="13" fillId="9" borderId="13" xfId="0" applyNumberFormat="1" applyFont="1" applyFill="1" applyBorder="1" applyAlignment="1" applyProtection="1">
      <alignment vertical="top"/>
    </xf>
    <xf numFmtId="3" fontId="13" fillId="9" borderId="5" xfId="0" applyNumberFormat="1" applyFont="1" applyFill="1" applyBorder="1" applyAlignment="1" applyProtection="1">
      <alignment vertical="top"/>
    </xf>
    <xf numFmtId="3" fontId="14" fillId="11" borderId="13" xfId="0" applyNumberFormat="1" applyFont="1" applyFill="1" applyBorder="1" applyAlignment="1" applyProtection="1">
      <alignment horizontal="right" vertical="top"/>
    </xf>
    <xf numFmtId="3" fontId="14" fillId="11" borderId="5" xfId="0" applyNumberFormat="1" applyFont="1" applyFill="1" applyBorder="1" applyAlignment="1" applyProtection="1">
      <alignment horizontal="right" vertical="top"/>
    </xf>
    <xf numFmtId="3" fontId="13" fillId="0" borderId="32" xfId="0" applyNumberFormat="1" applyFont="1" applyFill="1" applyBorder="1" applyAlignment="1" applyProtection="1">
      <alignment horizontal="right" vertical="top"/>
      <protection locked="0"/>
    </xf>
    <xf numFmtId="3" fontId="13" fillId="0" borderId="38" xfId="0" applyNumberFormat="1" applyFont="1" applyFill="1" applyBorder="1" applyAlignment="1" applyProtection="1">
      <alignment horizontal="right" vertical="top"/>
      <protection locked="0"/>
    </xf>
    <xf numFmtId="3" fontId="13" fillId="0" borderId="33" xfId="0" applyNumberFormat="1" applyFont="1" applyFill="1" applyBorder="1" applyAlignment="1" applyProtection="1">
      <alignment horizontal="right" vertical="top"/>
      <protection locked="0"/>
    </xf>
    <xf numFmtId="3" fontId="15" fillId="0" borderId="32" xfId="2" applyNumberFormat="1" applyFont="1" applyFill="1" applyBorder="1" applyAlignment="1" applyProtection="1">
      <alignment horizontal="right" vertical="top"/>
      <protection locked="0"/>
    </xf>
    <xf numFmtId="3" fontId="15" fillId="0" borderId="38" xfId="2" applyNumberFormat="1" applyFont="1" applyFill="1" applyBorder="1" applyAlignment="1" applyProtection="1">
      <alignment horizontal="right" vertical="top"/>
      <protection locked="0"/>
    </xf>
    <xf numFmtId="3" fontId="15" fillId="0" borderId="33" xfId="2" applyNumberFormat="1" applyFont="1" applyFill="1" applyBorder="1" applyAlignment="1" applyProtection="1">
      <alignment horizontal="right" vertical="top"/>
      <protection locked="0"/>
    </xf>
    <xf numFmtId="3" fontId="13" fillId="0" borderId="34" xfId="0" applyNumberFormat="1" applyFont="1" applyFill="1" applyBorder="1" applyAlignment="1" applyProtection="1">
      <alignment horizontal="right" vertical="top"/>
      <protection locked="0"/>
    </xf>
    <xf numFmtId="3" fontId="13" fillId="0" borderId="39" xfId="0" applyNumberFormat="1" applyFont="1" applyFill="1" applyBorder="1" applyAlignment="1" applyProtection="1">
      <alignment horizontal="right" vertical="top"/>
      <protection locked="0"/>
    </xf>
    <xf numFmtId="3" fontId="13" fillId="0" borderId="35" xfId="0" applyNumberFormat="1" applyFont="1" applyFill="1" applyBorder="1" applyAlignment="1" applyProtection="1">
      <alignment horizontal="right" vertical="top"/>
      <protection locked="0"/>
    </xf>
    <xf numFmtId="0" fontId="16" fillId="10" borderId="4" xfId="2" applyFont="1" applyFill="1" applyBorder="1" applyAlignment="1" applyProtection="1">
      <alignment vertical="top"/>
    </xf>
    <xf numFmtId="3" fontId="16" fillId="10" borderId="28" xfId="2" applyNumberFormat="1" applyFont="1" applyFill="1" applyBorder="1" applyAlignment="1" applyProtection="1">
      <alignment vertical="top"/>
    </xf>
    <xf numFmtId="3" fontId="16" fillId="10" borderId="29" xfId="2" applyNumberFormat="1" applyFont="1" applyFill="1" applyBorder="1" applyAlignment="1" applyProtection="1">
      <alignment vertical="top"/>
    </xf>
    <xf numFmtId="3" fontId="16" fillId="10" borderId="36" xfId="2" applyNumberFormat="1" applyFont="1" applyFill="1" applyBorder="1" applyAlignment="1" applyProtection="1">
      <alignment vertical="top"/>
    </xf>
    <xf numFmtId="0" fontId="15" fillId="9" borderId="13" xfId="2" applyFont="1" applyFill="1" applyBorder="1" applyAlignment="1" applyProtection="1">
      <alignment vertical="top"/>
    </xf>
    <xf numFmtId="0" fontId="13" fillId="0" borderId="4" xfId="2" applyFont="1" applyFill="1" applyBorder="1" applyAlignment="1" applyProtection="1">
      <alignment vertical="top"/>
    </xf>
    <xf numFmtId="3" fontId="13" fillId="0" borderId="28" xfId="2" applyNumberFormat="1" applyFont="1" applyFill="1" applyBorder="1" applyAlignment="1" applyProtection="1">
      <alignment horizontal="right" vertical="top"/>
      <protection locked="0"/>
    </xf>
    <xf numFmtId="3" fontId="13" fillId="0" borderId="29" xfId="2" applyNumberFormat="1" applyFont="1" applyFill="1" applyBorder="1" applyAlignment="1" applyProtection="1">
      <alignment horizontal="right" vertical="top"/>
      <protection locked="0"/>
    </xf>
    <xf numFmtId="3" fontId="13" fillId="0" borderId="36" xfId="2" applyNumberFormat="1" applyFont="1" applyFill="1" applyBorder="1" applyAlignment="1" applyProtection="1">
      <alignment horizontal="right" vertical="top"/>
      <protection locked="0"/>
    </xf>
    <xf numFmtId="0" fontId="15" fillId="0" borderId="4" xfId="2" applyFont="1" applyFill="1" applyBorder="1" applyAlignment="1" applyProtection="1">
      <alignment vertical="top"/>
    </xf>
    <xf numFmtId="3" fontId="15" fillId="0" borderId="28" xfId="2" applyNumberFormat="1" applyFont="1" applyFill="1" applyBorder="1" applyAlignment="1" applyProtection="1">
      <alignment horizontal="right" vertical="top"/>
      <protection locked="0"/>
    </xf>
    <xf numFmtId="3" fontId="15" fillId="0" borderId="29" xfId="2" applyNumberFormat="1" applyFont="1" applyFill="1" applyBorder="1" applyAlignment="1" applyProtection="1">
      <alignment horizontal="right" vertical="top"/>
      <protection locked="0"/>
    </xf>
    <xf numFmtId="3" fontId="15" fillId="0" borderId="36" xfId="2" applyNumberFormat="1" applyFont="1" applyFill="1" applyBorder="1" applyAlignment="1" applyProtection="1">
      <alignment horizontal="right" vertical="top"/>
      <protection locked="0"/>
    </xf>
    <xf numFmtId="0" fontId="14" fillId="9" borderId="13" xfId="0" applyFont="1" applyFill="1" applyBorder="1" applyAlignment="1" applyProtection="1">
      <alignment vertical="top"/>
    </xf>
    <xf numFmtId="0" fontId="13" fillId="0" borderId="4" xfId="0" applyFont="1" applyFill="1" applyBorder="1" applyAlignment="1" applyProtection="1">
      <alignment vertical="top"/>
    </xf>
    <xf numFmtId="0" fontId="13" fillId="0" borderId="4" xfId="0" applyFont="1" applyFill="1" applyBorder="1" applyAlignment="1" applyProtection="1">
      <alignment vertical="top" wrapText="1"/>
    </xf>
    <xf numFmtId="3" fontId="13" fillId="0" borderId="30" xfId="0" applyNumberFormat="1" applyFont="1" applyFill="1" applyBorder="1" applyAlignment="1" applyProtection="1">
      <alignment horizontal="right" vertical="top"/>
      <protection locked="0"/>
    </xf>
    <xf numFmtId="3" fontId="13" fillId="0" borderId="31" xfId="0" applyNumberFormat="1" applyFont="1" applyFill="1" applyBorder="1" applyAlignment="1" applyProtection="1">
      <alignment horizontal="right" vertical="top"/>
      <protection locked="0"/>
    </xf>
    <xf numFmtId="3" fontId="13" fillId="0" borderId="37" xfId="0" applyNumberFormat="1" applyFont="1" applyFill="1" applyBorder="1" applyAlignment="1" applyProtection="1">
      <alignment horizontal="right" vertical="top"/>
      <protection locked="0"/>
    </xf>
    <xf numFmtId="0" fontId="15" fillId="11" borderId="12" xfId="0" applyFont="1" applyFill="1" applyBorder="1" applyAlignment="1" applyProtection="1">
      <alignment horizontal="right" vertical="top"/>
    </xf>
    <xf numFmtId="0" fontId="15" fillId="0" borderId="15" xfId="0" applyFont="1" applyFill="1" applyBorder="1" applyAlignment="1" applyProtection="1">
      <alignment horizontal="right" vertical="top"/>
    </xf>
    <xf numFmtId="0" fontId="15" fillId="0" borderId="63" xfId="0" applyFont="1" applyFill="1" applyBorder="1" applyAlignment="1" applyProtection="1">
      <alignment horizontal="right" vertical="top"/>
    </xf>
    <xf numFmtId="0" fontId="15" fillId="10" borderId="12" xfId="0" applyFont="1" applyFill="1" applyBorder="1" applyAlignment="1" applyProtection="1">
      <alignment horizontal="right" vertical="top"/>
    </xf>
    <xf numFmtId="0" fontId="15" fillId="0" borderId="67" xfId="0" applyFont="1" applyFill="1" applyBorder="1" applyAlignment="1" applyProtection="1">
      <alignment horizontal="right" vertical="top"/>
    </xf>
    <xf numFmtId="0" fontId="15" fillId="0" borderId="21" xfId="0" applyFont="1" applyFill="1" applyBorder="1" applyAlignment="1" applyProtection="1">
      <alignment horizontal="right" vertical="top"/>
    </xf>
    <xf numFmtId="0" fontId="15" fillId="9" borderId="4" xfId="0" applyFont="1" applyFill="1" applyBorder="1" applyAlignment="1">
      <alignment vertical="top"/>
    </xf>
    <xf numFmtId="0" fontId="15" fillId="0" borderId="12" xfId="0" applyFont="1" applyFill="1" applyBorder="1" applyAlignment="1">
      <alignment vertical="top"/>
    </xf>
    <xf numFmtId="0" fontId="15" fillId="10" borderId="12" xfId="0" applyFont="1" applyFill="1" applyBorder="1" applyAlignment="1">
      <alignment vertical="top"/>
    </xf>
    <xf numFmtId="0" fontId="15" fillId="0" borderId="15" xfId="0" applyFont="1" applyFill="1" applyBorder="1" applyAlignment="1">
      <alignment horizontal="right" vertical="top"/>
    </xf>
    <xf numFmtId="0" fontId="15" fillId="0" borderId="21" xfId="0" applyFont="1" applyFill="1" applyBorder="1" applyAlignment="1">
      <alignment horizontal="right" vertical="top"/>
    </xf>
    <xf numFmtId="0" fontId="15" fillId="10" borderId="12" xfId="0" applyFont="1" applyFill="1" applyBorder="1" applyAlignment="1">
      <alignment horizontal="right" vertical="top"/>
    </xf>
    <xf numFmtId="0" fontId="15" fillId="9" borderId="4" xfId="0" applyFont="1" applyFill="1" applyBorder="1" applyAlignment="1" applyProtection="1">
      <alignment horizontal="right" vertical="top"/>
    </xf>
    <xf numFmtId="0" fontId="15" fillId="0" borderId="12" xfId="0" applyFont="1" applyFill="1" applyBorder="1" applyAlignment="1" applyProtection="1">
      <alignment horizontal="right" vertical="top"/>
    </xf>
    <xf numFmtId="0" fontId="15" fillId="0" borderId="3" xfId="0" applyFont="1" applyFill="1" applyBorder="1" applyAlignment="1" applyProtection="1">
      <alignment horizontal="right" vertical="top"/>
    </xf>
    <xf numFmtId="0" fontId="15" fillId="0" borderId="3" xfId="2" applyFont="1" applyFill="1" applyBorder="1" applyAlignment="1" applyProtection="1">
      <alignment vertical="top"/>
    </xf>
    <xf numFmtId="0" fontId="13" fillId="0" borderId="16" xfId="0" applyFont="1" applyFill="1" applyBorder="1" applyAlignment="1" applyProtection="1">
      <alignment horizontal="left" vertical="top" indent="1"/>
    </xf>
    <xf numFmtId="0" fontId="13" fillId="0" borderId="19" xfId="0" applyFont="1" applyFill="1" applyBorder="1" applyAlignment="1" applyProtection="1">
      <alignment horizontal="left" vertical="top" indent="1"/>
    </xf>
    <xf numFmtId="0" fontId="13" fillId="0" borderId="22" xfId="0" applyFont="1" applyFill="1" applyBorder="1" applyAlignment="1" applyProtection="1">
      <alignment horizontal="left" vertical="top" indent="1"/>
    </xf>
    <xf numFmtId="0" fontId="15" fillId="0" borderId="19" xfId="2" applyFont="1" applyFill="1" applyBorder="1" applyAlignment="1" applyProtection="1">
      <alignment horizontal="left" vertical="top" indent="1"/>
    </xf>
    <xf numFmtId="0" fontId="15" fillId="0" borderId="22" xfId="2" applyFont="1" applyFill="1" applyBorder="1" applyAlignment="1" applyProtection="1">
      <alignment horizontal="left" vertical="top" indent="1"/>
    </xf>
    <xf numFmtId="0" fontId="15" fillId="0" borderId="15" xfId="0" applyFont="1" applyFill="1" applyBorder="1" applyAlignment="1">
      <alignment horizontal="left" vertical="top" wrapText="1" indent="1"/>
    </xf>
    <xf numFmtId="0" fontId="15" fillId="0" borderId="18" xfId="2" applyFont="1" applyFill="1" applyBorder="1" applyAlignment="1" applyProtection="1">
      <alignment horizontal="left" vertical="top" wrapText="1" indent="1"/>
    </xf>
    <xf numFmtId="0" fontId="15" fillId="0" borderId="63" xfId="2" applyFont="1" applyFill="1" applyBorder="1" applyAlignment="1" applyProtection="1">
      <alignment horizontal="left" vertical="top" wrapText="1" indent="1"/>
    </xf>
    <xf numFmtId="0" fontId="16" fillId="10" borderId="12" xfId="2" applyFont="1" applyFill="1" applyBorder="1" applyAlignment="1" applyProtection="1">
      <alignment horizontal="left" vertical="top" wrapText="1" indent="1"/>
    </xf>
    <xf numFmtId="0" fontId="15" fillId="0" borderId="67" xfId="2" applyFont="1" applyFill="1" applyBorder="1" applyAlignment="1" applyProtection="1">
      <alignment horizontal="left" vertical="top" wrapText="1" indent="1"/>
    </xf>
    <xf numFmtId="0" fontId="15" fillId="0" borderId="21" xfId="2" applyFont="1" applyFill="1" applyBorder="1" applyAlignment="1" applyProtection="1">
      <alignment horizontal="left" vertical="top" wrapText="1" indent="1"/>
    </xf>
    <xf numFmtId="0" fontId="15" fillId="0" borderId="15" xfId="2" applyFont="1" applyFill="1" applyBorder="1" applyAlignment="1" applyProtection="1">
      <alignment horizontal="left" vertical="top" wrapText="1" indent="1"/>
    </xf>
    <xf numFmtId="0" fontId="15" fillId="0" borderId="18" xfId="0" applyFont="1" applyFill="1" applyBorder="1" applyAlignment="1" applyProtection="1">
      <alignment horizontal="left" vertical="top" wrapText="1" indent="1"/>
    </xf>
    <xf numFmtId="0" fontId="15" fillId="0" borderId="15" xfId="0" applyFont="1" applyFill="1" applyBorder="1" applyAlignment="1" applyProtection="1">
      <alignment horizontal="left" vertical="top" wrapText="1" indent="1"/>
    </xf>
    <xf numFmtId="0" fontId="15" fillId="0" borderId="21" xfId="0" applyFont="1" applyFill="1" applyBorder="1" applyAlignment="1" applyProtection="1">
      <alignment horizontal="left" vertical="top" wrapText="1" indent="1"/>
    </xf>
    <xf numFmtId="3" fontId="13" fillId="0" borderId="32" xfId="3" applyNumberFormat="1" applyFont="1" applyBorder="1" applyAlignment="1" applyProtection="1">
      <alignment horizontal="right" vertical="top"/>
      <protection locked="0"/>
    </xf>
    <xf numFmtId="3" fontId="13" fillId="0" borderId="33" xfId="3" applyNumberFormat="1" applyFont="1" applyBorder="1" applyAlignment="1" applyProtection="1">
      <alignment horizontal="right" vertical="top"/>
      <protection locked="0"/>
    </xf>
    <xf numFmtId="3" fontId="13" fillId="0" borderId="32" xfId="0" applyNumberFormat="1" applyFont="1" applyBorder="1" applyAlignment="1" applyProtection="1">
      <alignment horizontal="right" vertical="top"/>
      <protection locked="0"/>
    </xf>
    <xf numFmtId="3" fontId="13" fillId="0" borderId="38" xfId="0" applyNumberFormat="1" applyFont="1" applyBorder="1" applyAlignment="1" applyProtection="1">
      <alignment horizontal="right" vertical="top"/>
      <protection locked="0"/>
    </xf>
    <xf numFmtId="3" fontId="13" fillId="0" borderId="33" xfId="0" applyNumberFormat="1" applyFont="1" applyBorder="1" applyAlignment="1" applyProtection="1">
      <alignment horizontal="right" vertical="top"/>
      <protection locked="0"/>
    </xf>
    <xf numFmtId="0" fontId="13" fillId="3" borderId="19" xfId="0" applyFont="1" applyFill="1" applyBorder="1" applyAlignment="1" applyProtection="1">
      <alignment horizontal="left" vertical="top" wrapText="1" indent="1"/>
    </xf>
    <xf numFmtId="3" fontId="13" fillId="0" borderId="30" xfId="3" applyNumberFormat="1" applyFont="1" applyBorder="1" applyAlignment="1" applyProtection="1">
      <alignment horizontal="right" vertical="top"/>
      <protection locked="0"/>
    </xf>
    <xf numFmtId="3" fontId="13" fillId="0" borderId="31" xfId="3" applyNumberFormat="1" applyFont="1" applyBorder="1" applyAlignment="1" applyProtection="1">
      <alignment horizontal="right" vertical="top"/>
      <protection locked="0"/>
    </xf>
    <xf numFmtId="3" fontId="13" fillId="0" borderId="30" xfId="0" applyNumberFormat="1" applyFont="1" applyBorder="1" applyAlignment="1" applyProtection="1">
      <alignment horizontal="right" vertical="top"/>
      <protection locked="0"/>
    </xf>
    <xf numFmtId="3" fontId="13" fillId="0" borderId="37" xfId="0" applyNumberFormat="1" applyFont="1" applyBorder="1" applyAlignment="1" applyProtection="1">
      <alignment horizontal="right" vertical="top"/>
      <protection locked="0"/>
    </xf>
    <xf numFmtId="3" fontId="13" fillId="0" borderId="31" xfId="0" applyNumberFormat="1" applyFont="1" applyBorder="1" applyAlignment="1" applyProtection="1">
      <alignment horizontal="right" vertical="top"/>
      <protection locked="0"/>
    </xf>
    <xf numFmtId="3" fontId="15" fillId="0" borderId="32" xfId="0" applyNumberFormat="1" applyFont="1" applyBorder="1" applyAlignment="1" applyProtection="1">
      <alignment horizontal="right" vertical="top"/>
      <protection locked="0"/>
    </xf>
    <xf numFmtId="3" fontId="13" fillId="0" borderId="64" xfId="3" applyNumberFormat="1" applyFont="1" applyBorder="1" applyAlignment="1" applyProtection="1">
      <alignment horizontal="right" vertical="top"/>
      <protection locked="0"/>
    </xf>
    <xf numFmtId="3" fontId="13" fillId="0" borderId="65" xfId="3" applyNumberFormat="1" applyFont="1" applyBorder="1" applyAlignment="1" applyProtection="1">
      <alignment horizontal="right" vertical="top"/>
      <protection locked="0"/>
    </xf>
    <xf numFmtId="3" fontId="15" fillId="0" borderId="64" xfId="0" applyNumberFormat="1" applyFont="1" applyBorder="1" applyAlignment="1" applyProtection="1">
      <alignment horizontal="right" vertical="top"/>
      <protection locked="0"/>
    </xf>
    <xf numFmtId="3" fontId="13" fillId="0" borderId="66" xfId="0" applyNumberFormat="1" applyFont="1" applyBorder="1" applyAlignment="1" applyProtection="1">
      <alignment horizontal="right" vertical="top"/>
      <protection locked="0"/>
    </xf>
    <xf numFmtId="3" fontId="13" fillId="0" borderId="65" xfId="0" applyNumberFormat="1" applyFont="1" applyBorder="1" applyAlignment="1" applyProtection="1">
      <alignment horizontal="right" vertical="top"/>
      <protection locked="0"/>
    </xf>
    <xf numFmtId="3" fontId="13" fillId="0" borderId="34" xfId="3" applyNumberFormat="1" applyFont="1" applyBorder="1" applyAlignment="1" applyProtection="1">
      <alignment horizontal="right" vertical="top"/>
      <protection locked="0"/>
    </xf>
    <xf numFmtId="3" fontId="13" fillId="0" borderId="35" xfId="3" applyNumberFormat="1" applyFont="1" applyBorder="1" applyAlignment="1" applyProtection="1">
      <alignment horizontal="right" vertical="top"/>
      <protection locked="0"/>
    </xf>
    <xf numFmtId="3" fontId="15" fillId="3" borderId="34" xfId="0" applyNumberFormat="1" applyFont="1" applyFill="1" applyBorder="1" applyAlignment="1" applyProtection="1">
      <alignment horizontal="right" vertical="top"/>
      <protection locked="0"/>
    </xf>
    <xf numFmtId="3" fontId="13" fillId="0" borderId="39" xfId="0" applyNumberFormat="1" applyFont="1" applyBorder="1" applyAlignment="1" applyProtection="1">
      <alignment horizontal="right" vertical="top"/>
      <protection locked="0"/>
    </xf>
    <xf numFmtId="3" fontId="13" fillId="0" borderId="35" xfId="0" applyNumberFormat="1" applyFont="1" applyBorder="1" applyAlignment="1" applyProtection="1">
      <alignment horizontal="right" vertical="top"/>
      <protection locked="0"/>
    </xf>
    <xf numFmtId="0" fontId="15" fillId="3" borderId="16" xfId="2" applyFont="1" applyFill="1" applyBorder="1" applyAlignment="1" applyProtection="1">
      <alignment horizontal="left" vertical="top" wrapText="1" indent="1"/>
    </xf>
    <xf numFmtId="0" fontId="15" fillId="3" borderId="19" xfId="2" applyFont="1" applyFill="1" applyBorder="1" applyAlignment="1" applyProtection="1">
      <alignment horizontal="left" vertical="top" wrapText="1" indent="1"/>
    </xf>
    <xf numFmtId="0" fontId="15" fillId="3" borderId="78" xfId="2" applyFont="1" applyFill="1" applyBorder="1" applyAlignment="1" applyProtection="1">
      <alignment horizontal="left" vertical="top" wrapText="1" indent="1"/>
    </xf>
    <xf numFmtId="0" fontId="15" fillId="3" borderId="22" xfId="2" applyFont="1" applyFill="1" applyBorder="1" applyAlignment="1" applyProtection="1">
      <alignment horizontal="left" vertical="top" wrapText="1" indent="1"/>
    </xf>
    <xf numFmtId="0" fontId="16" fillId="10" borderId="4" xfId="2" applyFont="1" applyFill="1" applyBorder="1" applyAlignment="1" applyProtection="1">
      <alignment vertical="top" wrapText="1"/>
    </xf>
    <xf numFmtId="3" fontId="14" fillId="10" borderId="28" xfId="3" applyNumberFormat="1" applyFont="1" applyFill="1" applyBorder="1" applyAlignment="1" applyProtection="1">
      <alignment horizontal="right" vertical="top"/>
    </xf>
    <xf numFmtId="3" fontId="14" fillId="10" borderId="29" xfId="3" applyNumberFormat="1" applyFont="1" applyFill="1" applyBorder="1" applyAlignment="1" applyProtection="1">
      <alignment horizontal="right" vertical="top"/>
    </xf>
    <xf numFmtId="3" fontId="14" fillId="10" borderId="28" xfId="0" applyNumberFormat="1" applyFont="1" applyFill="1" applyBorder="1" applyAlignment="1" applyProtection="1">
      <alignment horizontal="right" vertical="top"/>
    </xf>
    <xf numFmtId="3" fontId="14" fillId="10" borderId="36" xfId="0" applyNumberFormat="1" applyFont="1" applyFill="1" applyBorder="1" applyAlignment="1" applyProtection="1">
      <alignment horizontal="right" vertical="top"/>
    </xf>
    <xf numFmtId="3" fontId="14" fillId="10" borderId="29" xfId="0" applyNumberFormat="1" applyFont="1" applyFill="1" applyBorder="1" applyAlignment="1" applyProtection="1">
      <alignment horizontal="right" vertical="top"/>
    </xf>
    <xf numFmtId="166" fontId="13" fillId="0" borderId="28" xfId="3" applyNumberFormat="1" applyFont="1" applyFill="1" applyBorder="1" applyAlignment="1" applyProtection="1">
      <alignment horizontal="right" vertical="top"/>
    </xf>
    <xf numFmtId="166" fontId="13" fillId="0" borderId="36" xfId="3" applyNumberFormat="1" applyFont="1" applyFill="1" applyBorder="1" applyAlignment="1" applyProtection="1">
      <alignment horizontal="right" vertical="top"/>
    </xf>
    <xf numFmtId="166" fontId="13" fillId="0" borderId="37" xfId="3" applyNumberFormat="1" applyFont="1" applyFill="1" applyBorder="1" applyAlignment="1" applyProtection="1">
      <alignment horizontal="right" vertical="top"/>
    </xf>
    <xf numFmtId="166" fontId="13" fillId="0" borderId="31" xfId="3" applyNumberFormat="1" applyFont="1" applyFill="1" applyBorder="1" applyAlignment="1" applyProtection="1">
      <alignment horizontal="right" vertical="top"/>
    </xf>
    <xf numFmtId="166" fontId="13" fillId="0" borderId="39" xfId="3" applyNumberFormat="1" applyFont="1" applyFill="1" applyBorder="1" applyAlignment="1" applyProtection="1">
      <alignment horizontal="right" vertical="top"/>
    </xf>
    <xf numFmtId="166" fontId="13" fillId="0" borderId="30" xfId="3" applyNumberFormat="1" applyFont="1" applyFill="1" applyBorder="1" applyAlignment="1" applyProtection="1">
      <alignment horizontal="right" vertical="top"/>
    </xf>
    <xf numFmtId="166" fontId="13" fillId="0" borderId="34" xfId="3" applyNumberFormat="1" applyFont="1" applyFill="1" applyBorder="1" applyAlignment="1" applyProtection="1">
      <alignment horizontal="right" vertical="top"/>
    </xf>
    <xf numFmtId="166" fontId="13" fillId="0" borderId="35" xfId="3" applyNumberFormat="1" applyFont="1" applyFill="1" applyBorder="1" applyAlignment="1" applyProtection="1">
      <alignment horizontal="right" vertical="top"/>
    </xf>
    <xf numFmtId="0" fontId="16" fillId="14" borderId="4" xfId="0" applyFont="1" applyFill="1" applyBorder="1" applyAlignment="1" applyProtection="1">
      <alignment horizontal="left" wrapText="1"/>
    </xf>
    <xf numFmtId="0" fontId="16" fillId="15" borderId="4" xfId="0" applyFont="1" applyFill="1" applyBorder="1" applyAlignment="1" applyProtection="1">
      <alignment horizontal="left" wrapText="1"/>
    </xf>
    <xf numFmtId="0" fontId="15" fillId="0" borderId="12" xfId="5" applyFont="1" applyFill="1" applyBorder="1" applyAlignment="1" applyProtection="1">
      <alignment horizontal="right" vertical="top"/>
    </xf>
    <xf numFmtId="0" fontId="15" fillId="0" borderId="4" xfId="5" applyFont="1" applyFill="1" applyBorder="1" applyAlignment="1" applyProtection="1">
      <alignment horizontal="left" vertical="top" wrapText="1"/>
    </xf>
    <xf numFmtId="0" fontId="17" fillId="9" borderId="4" xfId="0" applyFont="1" applyFill="1" applyBorder="1" applyAlignment="1" applyProtection="1">
      <alignment horizontal="left" vertical="top"/>
    </xf>
    <xf numFmtId="0" fontId="17" fillId="9" borderId="13" xfId="0" applyFont="1" applyFill="1" applyBorder="1" applyAlignment="1" applyProtection="1">
      <alignment horizontal="left" vertical="top" wrapText="1"/>
    </xf>
    <xf numFmtId="3" fontId="11" fillId="9" borderId="13" xfId="0" applyNumberFormat="1" applyFont="1" applyFill="1" applyBorder="1" applyAlignment="1" applyProtection="1">
      <alignment horizontal="right" vertical="top" wrapText="1"/>
    </xf>
    <xf numFmtId="3" fontId="11" fillId="9" borderId="5" xfId="0" applyNumberFormat="1" applyFont="1" applyFill="1" applyBorder="1" applyAlignment="1" applyProtection="1">
      <alignment horizontal="right" vertical="top" wrapText="1"/>
    </xf>
    <xf numFmtId="0" fontId="15" fillId="11" borderId="4" xfId="0" applyFont="1" applyFill="1" applyBorder="1" applyAlignment="1" applyProtection="1">
      <alignment vertical="top"/>
    </xf>
    <xf numFmtId="0" fontId="18" fillId="15" borderId="4" xfId="0" applyFont="1" applyFill="1" applyBorder="1" applyAlignment="1" applyProtection="1">
      <alignment horizontal="left" vertical="top" wrapText="1"/>
    </xf>
    <xf numFmtId="3" fontId="18" fillId="15" borderId="13" xfId="0" applyNumberFormat="1" applyFont="1" applyFill="1" applyBorder="1" applyAlignment="1" applyProtection="1">
      <alignment horizontal="right" vertical="top"/>
    </xf>
    <xf numFmtId="3" fontId="18" fillId="15" borderId="5" xfId="0" applyNumberFormat="1" applyFont="1" applyFill="1" applyBorder="1" applyAlignment="1" applyProtection="1">
      <alignment horizontal="right" vertical="top"/>
    </xf>
    <xf numFmtId="3" fontId="13" fillId="0" borderId="34" xfId="0" applyNumberFormat="1" applyFont="1" applyBorder="1" applyAlignment="1" applyProtection="1">
      <alignment horizontal="right" vertical="top"/>
      <protection locked="0"/>
    </xf>
    <xf numFmtId="0" fontId="16" fillId="14" borderId="4" xfId="0" applyFont="1" applyFill="1" applyBorder="1" applyAlignment="1" applyProtection="1">
      <alignment horizontal="left" vertical="top" wrapText="1"/>
    </xf>
    <xf numFmtId="3" fontId="14" fillId="10" borderId="28" xfId="0" applyNumberFormat="1" applyFont="1" applyFill="1" applyBorder="1" applyAlignment="1">
      <alignment horizontal="right" vertical="top"/>
    </xf>
    <xf numFmtId="3" fontId="14" fillId="10" borderId="29" xfId="0" applyNumberFormat="1" applyFont="1" applyFill="1" applyBorder="1" applyAlignment="1">
      <alignment horizontal="right" vertical="top"/>
    </xf>
    <xf numFmtId="3" fontId="14" fillId="10" borderId="36" xfId="0" applyNumberFormat="1" applyFont="1" applyFill="1" applyBorder="1" applyAlignment="1">
      <alignment horizontal="right" vertical="top"/>
    </xf>
    <xf numFmtId="0" fontId="16" fillId="9" borderId="13" xfId="0" applyFont="1" applyFill="1" applyBorder="1" applyAlignment="1" applyProtection="1">
      <alignment horizontal="left" vertical="top" wrapText="1"/>
    </xf>
    <xf numFmtId="3" fontId="13" fillId="9" borderId="13" xfId="0" applyNumberFormat="1" applyFont="1" applyFill="1" applyBorder="1" applyAlignment="1">
      <alignment horizontal="right" vertical="top"/>
    </xf>
    <xf numFmtId="3" fontId="13" fillId="9" borderId="5" xfId="0" applyNumberFormat="1" applyFont="1" applyFill="1" applyBorder="1" applyAlignment="1">
      <alignment horizontal="right" vertical="top"/>
    </xf>
    <xf numFmtId="0" fontId="16" fillId="15" borderId="4" xfId="0" applyFont="1" applyFill="1" applyBorder="1" applyAlignment="1" applyProtection="1">
      <alignment horizontal="left" vertical="top" wrapText="1"/>
    </xf>
    <xf numFmtId="3" fontId="14" fillId="11" borderId="13" xfId="0" applyNumberFormat="1" applyFont="1" applyFill="1" applyBorder="1" applyAlignment="1">
      <alignment horizontal="right" vertical="top"/>
    </xf>
    <xf numFmtId="3" fontId="14" fillId="11" borderId="5" xfId="0" applyNumberFormat="1" applyFont="1" applyFill="1" applyBorder="1" applyAlignment="1">
      <alignment horizontal="right" vertical="top"/>
    </xf>
    <xf numFmtId="0" fontId="15" fillId="9" borderId="13" xfId="0" applyFont="1" applyFill="1" applyBorder="1" applyAlignment="1" applyProtection="1">
      <alignment horizontal="left" vertical="top" wrapText="1"/>
    </xf>
    <xf numFmtId="3" fontId="16" fillId="15" borderId="13" xfId="0" applyNumberFormat="1" applyFont="1" applyFill="1" applyBorder="1" applyAlignment="1" applyProtection="1">
      <alignment horizontal="right" vertical="top"/>
    </xf>
    <xf numFmtId="3" fontId="16" fillId="15" borderId="5" xfId="0" applyNumberFormat="1" applyFont="1" applyFill="1" applyBorder="1" applyAlignment="1" applyProtection="1">
      <alignment horizontal="right" vertical="top"/>
    </xf>
    <xf numFmtId="0" fontId="16" fillId="11" borderId="4" xfId="0" applyFont="1" applyFill="1" applyBorder="1" applyAlignment="1" applyProtection="1">
      <alignment horizontal="left" vertical="top" wrapText="1"/>
    </xf>
    <xf numFmtId="3" fontId="16" fillId="11" borderId="13" xfId="0" applyNumberFormat="1" applyFont="1" applyFill="1" applyBorder="1" applyAlignment="1" applyProtection="1">
      <alignment horizontal="right" vertical="top"/>
    </xf>
    <xf numFmtId="3" fontId="16" fillId="11" borderId="5" xfId="0" applyNumberFormat="1" applyFont="1" applyFill="1" applyBorder="1" applyAlignment="1" applyProtection="1">
      <alignment horizontal="right" vertical="top"/>
    </xf>
    <xf numFmtId="3" fontId="15" fillId="0" borderId="31" xfId="0" applyNumberFormat="1" applyFont="1" applyFill="1" applyBorder="1" applyAlignment="1" applyProtection="1">
      <alignment horizontal="right" vertical="top"/>
      <protection locked="0"/>
    </xf>
    <xf numFmtId="3" fontId="16" fillId="9" borderId="13" xfId="0" applyNumberFormat="1" applyFont="1" applyFill="1" applyBorder="1" applyAlignment="1" applyProtection="1">
      <alignment horizontal="right" vertical="top"/>
    </xf>
    <xf numFmtId="3" fontId="16" fillId="9" borderId="5" xfId="0" applyNumberFormat="1" applyFont="1" applyFill="1" applyBorder="1" applyAlignment="1" applyProtection="1">
      <alignment horizontal="right" vertical="top"/>
    </xf>
    <xf numFmtId="0" fontId="13" fillId="9" borderId="4" xfId="0" applyFont="1" applyFill="1" applyBorder="1" applyAlignment="1">
      <alignment vertical="top"/>
    </xf>
    <xf numFmtId="0" fontId="13" fillId="9" borderId="13" xfId="0" applyFont="1" applyFill="1" applyBorder="1" applyAlignment="1">
      <alignment vertical="top" wrapText="1"/>
    </xf>
    <xf numFmtId="3" fontId="15" fillId="9" borderId="13" xfId="0" applyNumberFormat="1" applyFont="1" applyFill="1" applyBorder="1" applyAlignment="1" applyProtection="1">
      <alignment horizontal="right" vertical="top"/>
    </xf>
    <xf numFmtId="3" fontId="15" fillId="9" borderId="5" xfId="0" applyNumberFormat="1" applyFont="1" applyFill="1" applyBorder="1" applyAlignment="1" applyProtection="1">
      <alignment horizontal="right" vertical="top"/>
    </xf>
    <xf numFmtId="0" fontId="13" fillId="0" borderId="4" xfId="0" applyFont="1" applyFill="1" applyBorder="1" applyAlignment="1" applyProtection="1">
      <alignment horizontal="left" vertical="top" wrapText="1"/>
    </xf>
    <xf numFmtId="0" fontId="13" fillId="13" borderId="13" xfId="0" applyFont="1" applyFill="1" applyBorder="1" applyAlignment="1" applyProtection="1">
      <alignment horizontal="left" vertical="top" wrapText="1"/>
    </xf>
    <xf numFmtId="0" fontId="14" fillId="14" borderId="4" xfId="0" applyFont="1" applyFill="1" applyBorder="1" applyAlignment="1" applyProtection="1">
      <alignment horizontal="left" vertical="top" wrapText="1"/>
    </xf>
    <xf numFmtId="0" fontId="15" fillId="6" borderId="16" xfId="0" applyFont="1" applyFill="1" applyBorder="1" applyAlignment="1" applyProtection="1">
      <alignment horizontal="left" vertical="top" wrapText="1" indent="1"/>
    </xf>
    <xf numFmtId="0" fontId="15" fillId="6" borderId="19" xfId="0" applyFont="1" applyFill="1" applyBorder="1" applyAlignment="1" applyProtection="1">
      <alignment horizontal="left" vertical="top" wrapText="1" indent="1"/>
    </xf>
    <xf numFmtId="0" fontId="15" fillId="6" borderId="22" xfId="0" applyFont="1" applyFill="1" applyBorder="1" applyAlignment="1" applyProtection="1">
      <alignment horizontal="left" vertical="top" wrapText="1" indent="1"/>
    </xf>
    <xf numFmtId="0" fontId="15" fillId="0" borderId="16" xfId="0" applyFont="1" applyFill="1" applyBorder="1" applyAlignment="1" applyProtection="1">
      <alignment horizontal="left" vertical="top" wrapText="1" indent="1"/>
    </xf>
    <xf numFmtId="0" fontId="15" fillId="0" borderId="19" xfId="0" applyFont="1" applyFill="1" applyBorder="1" applyAlignment="1" applyProtection="1">
      <alignment horizontal="left" vertical="top" wrapText="1" indent="1"/>
    </xf>
    <xf numFmtId="0" fontId="15" fillId="0" borderId="22" xfId="0" applyFont="1" applyFill="1" applyBorder="1" applyAlignment="1" applyProtection="1">
      <alignment horizontal="left" vertical="top" wrapText="1" indent="1"/>
    </xf>
    <xf numFmtId="0" fontId="15" fillId="6" borderId="15" xfId="0" applyFont="1" applyFill="1" applyBorder="1" applyAlignment="1" applyProtection="1">
      <alignment horizontal="left" vertical="top" wrapText="1" indent="1"/>
    </xf>
    <xf numFmtId="0" fontId="15" fillId="6" borderId="20" xfId="0" applyFont="1" applyFill="1" applyBorder="1" applyAlignment="1" applyProtection="1">
      <alignment horizontal="left" vertical="top" wrapText="1" indent="1"/>
    </xf>
    <xf numFmtId="0" fontId="15" fillId="6" borderId="23" xfId="0" applyFont="1" applyFill="1" applyBorder="1" applyAlignment="1" applyProtection="1">
      <alignment horizontal="left" vertical="top" wrapText="1" indent="1"/>
    </xf>
    <xf numFmtId="0" fontId="15" fillId="6" borderId="17" xfId="0" applyFont="1" applyFill="1" applyBorder="1" applyAlignment="1" applyProtection="1">
      <alignment horizontal="left" vertical="top" wrapText="1" indent="1"/>
    </xf>
    <xf numFmtId="3" fontId="15" fillId="6" borderId="15" xfId="0" applyNumberFormat="1" applyFont="1" applyFill="1" applyBorder="1" applyAlignment="1" applyProtection="1">
      <alignment horizontal="right" vertical="top"/>
      <protection locked="0"/>
    </xf>
    <xf numFmtId="3" fontId="23" fillId="17" borderId="30" xfId="0" applyNumberFormat="1" applyFont="1" applyFill="1" applyBorder="1" applyAlignment="1" applyProtection="1">
      <alignment horizontal="right" vertical="top"/>
    </xf>
    <xf numFmtId="3" fontId="23" fillId="17" borderId="37" xfId="0" applyNumberFormat="1" applyFont="1" applyFill="1" applyBorder="1" applyAlignment="1" applyProtection="1">
      <alignment horizontal="right" vertical="top"/>
    </xf>
    <xf numFmtId="3" fontId="15" fillId="6" borderId="30" xfId="0" applyNumberFormat="1" applyFont="1" applyFill="1" applyBorder="1" applyAlignment="1" applyProtection="1">
      <alignment horizontal="right" vertical="top"/>
      <protection locked="0"/>
    </xf>
    <xf numFmtId="0" fontId="15" fillId="6" borderId="19" xfId="0" applyFont="1" applyFill="1" applyBorder="1" applyAlignment="1" applyProtection="1">
      <alignment horizontal="left" wrapText="1" indent="2"/>
    </xf>
    <xf numFmtId="3" fontId="15" fillId="4" borderId="18" xfId="0" applyNumberFormat="1" applyFont="1" applyFill="1" applyBorder="1" applyAlignment="1" applyProtection="1">
      <alignment vertical="top"/>
      <protection locked="0"/>
    </xf>
    <xf numFmtId="3" fontId="15" fillId="10" borderId="18" xfId="0" applyNumberFormat="1" applyFont="1" applyFill="1" applyBorder="1" applyAlignment="1" applyProtection="1">
      <alignment vertical="top"/>
    </xf>
    <xf numFmtId="3" fontId="15" fillId="4" borderId="15" xfId="0" applyNumberFormat="1" applyFont="1" applyFill="1" applyBorder="1" applyAlignment="1" applyProtection="1">
      <alignment vertical="top"/>
      <protection locked="0"/>
    </xf>
    <xf numFmtId="3" fontId="15" fillId="10" borderId="15" xfId="0" applyNumberFormat="1" applyFont="1" applyFill="1" applyBorder="1" applyAlignment="1" applyProtection="1">
      <alignment vertical="top"/>
    </xf>
    <xf numFmtId="3" fontId="15" fillId="4" borderId="21" xfId="0" applyNumberFormat="1" applyFont="1" applyFill="1" applyBorder="1" applyAlignment="1" applyProtection="1">
      <alignment vertical="top"/>
      <protection locked="0"/>
    </xf>
    <xf numFmtId="3" fontId="15" fillId="10" borderId="21" xfId="0" applyNumberFormat="1" applyFont="1" applyFill="1" applyBorder="1" applyAlignment="1" applyProtection="1">
      <alignment vertical="top"/>
    </xf>
    <xf numFmtId="3" fontId="23" fillId="9" borderId="12" xfId="0" applyNumberFormat="1" applyFont="1" applyFill="1" applyBorder="1" applyAlignment="1" applyProtection="1">
      <alignment horizontal="right" vertical="top"/>
    </xf>
    <xf numFmtId="3" fontId="16" fillId="10" borderId="12" xfId="0" applyNumberFormat="1" applyFont="1" applyFill="1" applyBorder="1" applyAlignment="1" applyProtection="1">
      <alignment horizontal="right" vertical="top"/>
    </xf>
    <xf numFmtId="3" fontId="16" fillId="10" borderId="12" xfId="0" applyNumberFormat="1" applyFont="1" applyFill="1" applyBorder="1" applyAlignment="1" applyProtection="1">
      <alignment vertical="top"/>
    </xf>
    <xf numFmtId="3" fontId="24" fillId="9" borderId="12" xfId="0" applyNumberFormat="1" applyFont="1" applyFill="1" applyBorder="1" applyAlignment="1" applyProtection="1">
      <alignment horizontal="right" vertical="top"/>
    </xf>
    <xf numFmtId="0" fontId="16" fillId="11" borderId="4" xfId="0" applyFont="1" applyFill="1" applyBorder="1" applyAlignment="1" applyProtection="1">
      <alignment horizontal="left" wrapText="1" indent="1"/>
    </xf>
    <xf numFmtId="0" fontId="15" fillId="4" borderId="16" xfId="0" applyFont="1" applyFill="1" applyBorder="1" applyAlignment="1" applyProtection="1">
      <alignment horizontal="left" wrapText="1" indent="2"/>
    </xf>
    <xf numFmtId="0" fontId="15" fillId="4" borderId="19" xfId="0" applyFont="1" applyFill="1" applyBorder="1" applyAlignment="1" applyProtection="1">
      <alignment horizontal="left" wrapText="1" indent="2"/>
    </xf>
    <xf numFmtId="0" fontId="15" fillId="4" borderId="78" xfId="0" applyFont="1" applyFill="1" applyBorder="1" applyAlignment="1" applyProtection="1">
      <alignment horizontal="left" wrapText="1" indent="2"/>
    </xf>
    <xf numFmtId="0" fontId="15" fillId="4" borderId="22" xfId="0" applyFont="1" applyFill="1" applyBorder="1" applyAlignment="1" applyProtection="1">
      <alignment horizontal="left" wrapText="1" indent="2"/>
    </xf>
    <xf numFmtId="0" fontId="16" fillId="14" borderId="4" xfId="0" applyFont="1" applyFill="1" applyBorder="1" applyAlignment="1" applyProtection="1">
      <alignment horizontal="left" wrapText="1" indent="1"/>
    </xf>
    <xf numFmtId="0" fontId="15" fillId="4" borderId="16" xfId="0" applyFont="1" applyFill="1" applyBorder="1" applyAlignment="1" applyProtection="1">
      <alignment horizontal="left" wrapText="1" indent="1"/>
    </xf>
    <xf numFmtId="0" fontId="15" fillId="4" borderId="19" xfId="0" applyFont="1" applyFill="1" applyBorder="1" applyAlignment="1" applyProtection="1">
      <alignment horizontal="left" wrapText="1" indent="1"/>
    </xf>
    <xf numFmtId="0" fontId="15" fillId="4" borderId="22" xfId="0" applyFont="1" applyFill="1" applyBorder="1" applyAlignment="1" applyProtection="1">
      <alignment horizontal="left" wrapText="1" indent="1"/>
    </xf>
    <xf numFmtId="0" fontId="15" fillId="6" borderId="19" xfId="0" applyFont="1" applyFill="1" applyBorder="1" applyAlignment="1" applyProtection="1">
      <alignment horizontal="left" wrapText="1" indent="1"/>
    </xf>
    <xf numFmtId="3" fontId="15" fillId="3" borderId="32" xfId="0" applyNumberFormat="1" applyFont="1" applyFill="1" applyBorder="1" applyAlignment="1" applyProtection="1">
      <alignment horizontal="right" vertical="top"/>
      <protection locked="0"/>
    </xf>
    <xf numFmtId="3" fontId="15" fillId="3" borderId="33" xfId="0" applyNumberFormat="1" applyFont="1" applyFill="1" applyBorder="1" applyAlignment="1" applyProtection="1">
      <alignment horizontal="right" vertical="top"/>
      <protection locked="0"/>
    </xf>
    <xf numFmtId="3" fontId="15" fillId="10" borderId="32" xfId="0" applyNumberFormat="1" applyFont="1" applyFill="1" applyBorder="1" applyAlignment="1" applyProtection="1">
      <alignment horizontal="right" vertical="top"/>
    </xf>
    <xf numFmtId="3" fontId="15" fillId="10" borderId="33" xfId="0" applyNumberFormat="1" applyFont="1" applyFill="1" applyBorder="1" applyAlignment="1" applyProtection="1">
      <alignment horizontal="right" vertical="top"/>
    </xf>
    <xf numFmtId="0" fontId="15" fillId="6" borderId="12" xfId="0" applyFont="1" applyFill="1" applyBorder="1" applyAlignment="1" applyProtection="1">
      <alignment horizontal="left"/>
    </xf>
    <xf numFmtId="0" fontId="13" fillId="0" borderId="67" xfId="0" applyFont="1" applyFill="1" applyBorder="1" applyAlignment="1" applyProtection="1">
      <alignment horizontal="right" vertical="top"/>
    </xf>
    <xf numFmtId="0" fontId="15" fillId="6" borderId="71" xfId="0" applyFont="1" applyFill="1" applyBorder="1" applyAlignment="1" applyProtection="1">
      <alignment horizontal="left" vertical="top"/>
    </xf>
    <xf numFmtId="0" fontId="15" fillId="0" borderId="19" xfId="0" applyFont="1" applyFill="1" applyBorder="1" applyAlignment="1" applyProtection="1">
      <alignment horizontal="right" vertical="top"/>
    </xf>
    <xf numFmtId="0" fontId="15" fillId="0" borderId="22" xfId="0" applyFont="1" applyFill="1" applyBorder="1" applyAlignment="1" applyProtection="1">
      <alignment horizontal="right" vertical="top"/>
    </xf>
    <xf numFmtId="49" fontId="15" fillId="3" borderId="16" xfId="0" applyNumberFormat="1" applyFont="1" applyFill="1" applyBorder="1" applyAlignment="1" applyProtection="1">
      <alignment horizontal="left" vertical="top"/>
      <protection locked="0"/>
    </xf>
    <xf numFmtId="49" fontId="15" fillId="3" borderId="31" xfId="0" applyNumberFormat="1" applyFont="1" applyFill="1" applyBorder="1" applyAlignment="1" applyProtection="1">
      <alignment horizontal="left" vertical="top"/>
      <protection locked="0"/>
    </xf>
    <xf numFmtId="49" fontId="15" fillId="3" borderId="17" xfId="0" applyNumberFormat="1" applyFont="1" applyFill="1" applyBorder="1" applyAlignment="1" applyProtection="1">
      <alignment horizontal="left" vertical="top"/>
      <protection locked="0"/>
    </xf>
    <xf numFmtId="2" fontId="15" fillId="3" borderId="15" xfId="3" applyNumberFormat="1" applyFont="1" applyFill="1" applyBorder="1" applyAlignment="1" applyProtection="1">
      <alignment horizontal="left" vertical="top"/>
      <protection locked="0"/>
    </xf>
    <xf numFmtId="2" fontId="15" fillId="3" borderId="15" xfId="3" applyNumberFormat="1" applyFont="1" applyFill="1" applyBorder="1" applyAlignment="1" applyProtection="1">
      <alignment horizontal="left" vertical="top" wrapText="1"/>
      <protection locked="0"/>
    </xf>
    <xf numFmtId="49" fontId="15" fillId="3" borderId="19" xfId="0" applyNumberFormat="1" applyFont="1" applyFill="1" applyBorder="1" applyAlignment="1" applyProtection="1">
      <alignment horizontal="left" vertical="top"/>
      <protection locked="0"/>
    </xf>
    <xf numFmtId="49" fontId="15" fillId="3" borderId="33" xfId="0" applyNumberFormat="1" applyFont="1" applyFill="1" applyBorder="1" applyAlignment="1" applyProtection="1">
      <alignment horizontal="left" vertical="top"/>
      <protection locked="0"/>
    </xf>
    <xf numFmtId="49" fontId="15" fillId="3" borderId="20" xfId="0" applyNumberFormat="1" applyFont="1" applyFill="1" applyBorder="1" applyAlignment="1" applyProtection="1">
      <alignment horizontal="left" vertical="top"/>
      <protection locked="0"/>
    </xf>
    <xf numFmtId="2" fontId="15" fillId="3" borderId="18" xfId="3" applyNumberFormat="1" applyFont="1" applyFill="1" applyBorder="1" applyAlignment="1" applyProtection="1">
      <alignment horizontal="left" vertical="top"/>
      <protection locked="0"/>
    </xf>
    <xf numFmtId="2" fontId="15" fillId="3" borderId="18" xfId="3" applyNumberFormat="1" applyFont="1" applyFill="1" applyBorder="1" applyAlignment="1" applyProtection="1">
      <alignment horizontal="left" vertical="top" wrapText="1"/>
      <protection locked="0"/>
    </xf>
    <xf numFmtId="49" fontId="15" fillId="3" borderId="19" xfId="0" applyNumberFormat="1" applyFont="1" applyFill="1" applyBorder="1" applyAlignment="1" applyProtection="1">
      <alignment horizontal="left" vertical="top" wrapText="1"/>
      <protection locked="0"/>
    </xf>
    <xf numFmtId="49" fontId="15" fillId="3" borderId="33" xfId="0" applyNumberFormat="1" applyFont="1" applyFill="1" applyBorder="1" applyAlignment="1" applyProtection="1">
      <alignment horizontal="left" vertical="top" wrapText="1"/>
      <protection locked="0"/>
    </xf>
    <xf numFmtId="49" fontId="15" fillId="3" borderId="20" xfId="0" applyNumberFormat="1" applyFont="1" applyFill="1" applyBorder="1" applyAlignment="1" applyProtection="1">
      <alignment horizontal="left" vertical="top" wrapText="1"/>
      <protection locked="0"/>
    </xf>
    <xf numFmtId="49" fontId="15" fillId="0" borderId="19" xfId="0" applyNumberFormat="1" applyFont="1" applyBorder="1" applyAlignment="1" applyProtection="1">
      <alignment horizontal="left" vertical="top"/>
      <protection locked="0"/>
    </xf>
    <xf numFmtId="49" fontId="15" fillId="0" borderId="33" xfId="0" applyNumberFormat="1" applyFont="1" applyBorder="1" applyAlignment="1" applyProtection="1">
      <alignment horizontal="left" vertical="top"/>
      <protection locked="0"/>
    </xf>
    <xf numFmtId="49" fontId="15" fillId="0" borderId="20" xfId="0" applyNumberFormat="1" applyFont="1" applyBorder="1" applyAlignment="1" applyProtection="1">
      <alignment horizontal="left" vertical="top"/>
      <protection locked="0"/>
    </xf>
    <xf numFmtId="2" fontId="15" fillId="0" borderId="18" xfId="0" applyNumberFormat="1" applyFont="1" applyBorder="1" applyAlignment="1" applyProtection="1">
      <alignment horizontal="left" vertical="top"/>
      <protection locked="0"/>
    </xf>
    <xf numFmtId="2" fontId="15" fillId="0" borderId="18" xfId="0" applyNumberFormat="1" applyFont="1" applyBorder="1" applyAlignment="1" applyProtection="1">
      <alignment horizontal="left" vertical="top" wrapText="1"/>
      <protection locked="0"/>
    </xf>
    <xf numFmtId="49" fontId="15" fillId="0" borderId="22" xfId="0" applyNumberFormat="1" applyFont="1" applyBorder="1" applyAlignment="1" applyProtection="1">
      <alignment horizontal="left" vertical="top"/>
      <protection locked="0"/>
    </xf>
    <xf numFmtId="49" fontId="15" fillId="0" borderId="35" xfId="0" applyNumberFormat="1" applyFont="1" applyBorder="1" applyAlignment="1" applyProtection="1">
      <alignment horizontal="left" vertical="top"/>
      <protection locked="0"/>
    </xf>
    <xf numFmtId="49" fontId="15" fillId="0" borderId="23" xfId="0" applyNumberFormat="1" applyFont="1" applyBorder="1" applyAlignment="1" applyProtection="1">
      <alignment horizontal="left" vertical="top"/>
      <protection locked="0"/>
    </xf>
    <xf numFmtId="2" fontId="15" fillId="0" borderId="21" xfId="0" applyNumberFormat="1" applyFont="1" applyBorder="1" applyAlignment="1" applyProtection="1">
      <alignment horizontal="left" vertical="top"/>
      <protection locked="0"/>
    </xf>
    <xf numFmtId="2" fontId="15" fillId="0" borderId="21" xfId="0" applyNumberFormat="1" applyFont="1" applyBorder="1" applyAlignment="1" applyProtection="1">
      <alignment horizontal="left" vertical="top" wrapText="1"/>
      <protection locked="0"/>
    </xf>
    <xf numFmtId="3" fontId="15" fillId="3" borderId="18" xfId="4" applyNumberFormat="1" applyFont="1" applyFill="1" applyBorder="1" applyAlignment="1" applyProtection="1">
      <alignment horizontal="right" vertical="top"/>
      <protection locked="0"/>
    </xf>
    <xf numFmtId="3" fontId="15" fillId="3" borderId="15" xfId="4" applyNumberFormat="1" applyFont="1" applyFill="1" applyBorder="1" applyAlignment="1" applyProtection="1">
      <alignment horizontal="right" vertical="top"/>
      <protection locked="0"/>
    </xf>
    <xf numFmtId="3" fontId="15" fillId="0" borderId="18" xfId="0" applyNumberFormat="1" applyFont="1" applyBorder="1" applyAlignment="1" applyProtection="1">
      <alignment horizontal="right" vertical="top"/>
      <protection locked="0"/>
    </xf>
    <xf numFmtId="3" fontId="15" fillId="0" borderId="21" xfId="0" applyNumberFormat="1" applyFont="1" applyBorder="1" applyAlignment="1" applyProtection="1">
      <alignment horizontal="right" vertical="top"/>
      <protection locked="0"/>
    </xf>
    <xf numFmtId="166" fontId="13" fillId="0" borderId="29" xfId="3" applyNumberFormat="1" applyFont="1" applyFill="1" applyBorder="1" applyAlignment="1" applyProtection="1">
      <alignment horizontal="right" vertical="top"/>
    </xf>
    <xf numFmtId="0" fontId="15" fillId="0" borderId="12" xfId="0" applyNumberFormat="1" applyFont="1" applyFill="1" applyBorder="1" applyAlignment="1" applyProtection="1">
      <alignment horizontal="right"/>
    </xf>
    <xf numFmtId="0" fontId="15" fillId="0" borderId="4" xfId="0" applyFont="1" applyFill="1" applyBorder="1" applyAlignment="1" applyProtection="1">
      <alignment horizontal="left"/>
    </xf>
    <xf numFmtId="0" fontId="13" fillId="0" borderId="0" xfId="0" applyFont="1"/>
    <xf numFmtId="166" fontId="13" fillId="0" borderId="68" xfId="3" applyNumberFormat="1" applyFont="1" applyFill="1" applyBorder="1" applyProtection="1"/>
    <xf numFmtId="166" fontId="13" fillId="0" borderId="70" xfId="3" applyNumberFormat="1" applyFont="1" applyFill="1" applyBorder="1" applyProtection="1"/>
    <xf numFmtId="166" fontId="13" fillId="0" borderId="69" xfId="3" applyNumberFormat="1" applyFont="1" applyFill="1" applyBorder="1" applyProtection="1"/>
    <xf numFmtId="0" fontId="0" fillId="9" borderId="8" xfId="0" applyFill="1" applyBorder="1"/>
    <xf numFmtId="0" fontId="0" fillId="9" borderId="0" xfId="0" applyFill="1" applyBorder="1"/>
    <xf numFmtId="0" fontId="0" fillId="9" borderId="9" xfId="0" applyFill="1" applyBorder="1"/>
    <xf numFmtId="166" fontId="13" fillId="9" borderId="8" xfId="3" applyNumberFormat="1" applyFont="1" applyFill="1" applyBorder="1" applyAlignment="1" applyProtection="1">
      <alignment horizontal="right" vertical="top"/>
    </xf>
    <xf numFmtId="166" fontId="13" fillId="9" borderId="0" xfId="3" applyNumberFormat="1" applyFont="1" applyFill="1" applyBorder="1" applyAlignment="1" applyProtection="1">
      <alignment horizontal="right" vertical="top"/>
    </xf>
    <xf numFmtId="166" fontId="13" fillId="9" borderId="0" xfId="0" applyNumberFormat="1" applyFont="1" applyFill="1" applyBorder="1" applyAlignment="1" applyProtection="1">
      <alignment horizontal="right" vertical="top"/>
    </xf>
    <xf numFmtId="166" fontId="13" fillId="9" borderId="9" xfId="0" applyNumberFormat="1" applyFont="1" applyFill="1" applyBorder="1" applyAlignment="1" applyProtection="1">
      <alignment horizontal="right" vertical="top"/>
    </xf>
    <xf numFmtId="166" fontId="13" fillId="9" borderId="0" xfId="0" applyNumberFormat="1" applyFont="1" applyFill="1" applyBorder="1" applyAlignment="1" applyProtection="1">
      <alignment horizontal="right" vertical="top" wrapText="1"/>
    </xf>
    <xf numFmtId="166" fontId="13" fillId="9" borderId="9" xfId="0" applyNumberFormat="1" applyFont="1" applyFill="1" applyBorder="1" applyAlignment="1" applyProtection="1">
      <alignment horizontal="right" vertical="top" wrapText="1"/>
    </xf>
    <xf numFmtId="166" fontId="13" fillId="9" borderId="4" xfId="3" applyNumberFormat="1" applyFont="1" applyFill="1" applyBorder="1" applyAlignment="1" applyProtection="1">
      <alignment horizontal="right" vertical="top"/>
    </xf>
    <xf numFmtId="166" fontId="13" fillId="9" borderId="13" xfId="3" applyNumberFormat="1" applyFont="1" applyFill="1" applyBorder="1" applyAlignment="1" applyProtection="1">
      <alignment horizontal="right" vertical="top"/>
    </xf>
    <xf numFmtId="166" fontId="13" fillId="9" borderId="13" xfId="0" applyNumberFormat="1" applyFont="1" applyFill="1" applyBorder="1" applyAlignment="1" applyProtection="1">
      <alignment horizontal="right" vertical="top"/>
    </xf>
    <xf numFmtId="166" fontId="13" fillId="9" borderId="5" xfId="0" applyNumberFormat="1" applyFont="1" applyFill="1" applyBorder="1" applyAlignment="1" applyProtection="1">
      <alignment horizontal="right" vertical="top"/>
    </xf>
    <xf numFmtId="0" fontId="0" fillId="9" borderId="3" xfId="0" applyFill="1" applyBorder="1"/>
    <xf numFmtId="0" fontId="0" fillId="9" borderId="14" xfId="0" applyFill="1" applyBorder="1"/>
    <xf numFmtId="0" fontId="0" fillId="9" borderId="7" xfId="0" applyFill="1" applyBorder="1"/>
    <xf numFmtId="0" fontId="0" fillId="9" borderId="10" xfId="0" applyFill="1" applyBorder="1"/>
    <xf numFmtId="0" fontId="3" fillId="9" borderId="8" xfId="0" applyFont="1" applyFill="1" applyBorder="1" applyAlignment="1" applyProtection="1">
      <alignment horizontal="right"/>
    </xf>
    <xf numFmtId="0" fontId="3" fillId="9" borderId="0" xfId="0" applyFont="1" applyFill="1" applyBorder="1" applyProtection="1"/>
    <xf numFmtId="0" fontId="3" fillId="9" borderId="0" xfId="0" applyNumberFormat="1" applyFont="1" applyFill="1" applyBorder="1" applyAlignment="1" applyProtection="1">
      <alignment horizontal="right"/>
    </xf>
    <xf numFmtId="0" fontId="3" fillId="9" borderId="0" xfId="0" applyFont="1" applyFill="1" applyBorder="1" applyAlignment="1" applyProtection="1">
      <alignment horizontal="right"/>
    </xf>
    <xf numFmtId="0" fontId="3" fillId="9" borderId="9" xfId="0" applyFont="1" applyFill="1" applyBorder="1" applyAlignment="1" applyProtection="1">
      <alignment horizontal="right"/>
    </xf>
    <xf numFmtId="0" fontId="0" fillId="9" borderId="2" xfId="0" applyFill="1" applyBorder="1"/>
    <xf numFmtId="0" fontId="0" fillId="9" borderId="6" xfId="0" applyFill="1" applyBorder="1"/>
    <xf numFmtId="0" fontId="0" fillId="9" borderId="4" xfId="0" applyFill="1" applyBorder="1"/>
    <xf numFmtId="0" fontId="0" fillId="9" borderId="13" xfId="0" applyFill="1" applyBorder="1"/>
    <xf numFmtId="0" fontId="0" fillId="9" borderId="5" xfId="0" applyFill="1" applyBorder="1"/>
    <xf numFmtId="166" fontId="13" fillId="9" borderId="8" xfId="0" applyNumberFormat="1" applyFont="1" applyFill="1" applyBorder="1" applyProtection="1"/>
    <xf numFmtId="166" fontId="13" fillId="9" borderId="0" xfId="0" applyNumberFormat="1" applyFont="1" applyFill="1" applyBorder="1" applyProtection="1"/>
    <xf numFmtId="166" fontId="13" fillId="9" borderId="9" xfId="0" applyNumberFormat="1" applyFont="1" applyFill="1" applyBorder="1" applyProtection="1"/>
    <xf numFmtId="166" fontId="13" fillId="9" borderId="8" xfId="0" applyNumberFormat="1" applyFont="1" applyFill="1" applyBorder="1" applyAlignment="1" applyProtection="1"/>
    <xf numFmtId="166" fontId="13" fillId="9" borderId="0" xfId="0" applyNumberFormat="1" applyFont="1" applyFill="1" applyBorder="1" applyAlignment="1" applyProtection="1"/>
    <xf numFmtId="166" fontId="13" fillId="9" borderId="9" xfId="0" applyNumberFormat="1" applyFont="1" applyFill="1" applyBorder="1" applyAlignment="1" applyProtection="1"/>
    <xf numFmtId="0" fontId="4" fillId="9" borderId="4" xfId="0" applyFont="1" applyFill="1" applyBorder="1" applyProtection="1"/>
    <xf numFmtId="0" fontId="4" fillId="9" borderId="13" xfId="0" applyFont="1" applyFill="1" applyBorder="1" applyProtection="1"/>
    <xf numFmtId="0" fontId="4" fillId="9" borderId="5" xfId="0" applyFont="1" applyFill="1" applyBorder="1" applyProtection="1"/>
    <xf numFmtId="0" fontId="4" fillId="9" borderId="2" xfId="0" applyFont="1" applyFill="1" applyBorder="1" applyProtection="1"/>
    <xf numFmtId="0" fontId="4" fillId="9" borderId="3" xfId="0" applyFont="1" applyFill="1" applyBorder="1" applyProtection="1"/>
    <xf numFmtId="0" fontId="4" fillId="9" borderId="14" xfId="0" applyFont="1" applyFill="1" applyBorder="1" applyProtection="1"/>
    <xf numFmtId="0" fontId="4" fillId="9" borderId="6" xfId="0" applyFont="1" applyFill="1" applyBorder="1" applyProtection="1"/>
    <xf numFmtId="0" fontId="4" fillId="9" borderId="7" xfId="0" applyFont="1" applyFill="1" applyBorder="1" applyProtection="1"/>
    <xf numFmtId="0" fontId="4" fillId="9" borderId="10" xfId="0" applyFont="1" applyFill="1" applyBorder="1" applyProtection="1"/>
    <xf numFmtId="166" fontId="13" fillId="0" borderId="64" xfId="3" applyNumberFormat="1" applyFont="1" applyFill="1" applyBorder="1" applyAlignment="1" applyProtection="1">
      <alignment horizontal="right" vertical="top"/>
    </xf>
    <xf numFmtId="166" fontId="13" fillId="0" borderId="66" xfId="3" applyNumberFormat="1" applyFont="1" applyFill="1" applyBorder="1" applyAlignment="1" applyProtection="1">
      <alignment horizontal="right" vertical="top"/>
    </xf>
    <xf numFmtId="166" fontId="13" fillId="0" borderId="65" xfId="3" applyNumberFormat="1" applyFont="1" applyFill="1" applyBorder="1" applyAlignment="1" applyProtection="1">
      <alignment horizontal="right" vertical="top"/>
    </xf>
    <xf numFmtId="166" fontId="13" fillId="0" borderId="68" xfId="3" applyNumberFormat="1" applyFont="1" applyFill="1" applyBorder="1" applyAlignment="1" applyProtection="1">
      <alignment horizontal="right" vertical="top"/>
    </xf>
    <xf numFmtId="166" fontId="13" fillId="0" borderId="70" xfId="3" applyNumberFormat="1" applyFont="1" applyFill="1" applyBorder="1" applyAlignment="1" applyProtection="1">
      <alignment horizontal="right" vertical="top"/>
    </xf>
    <xf numFmtId="166" fontId="13" fillId="0" borderId="69" xfId="3" applyNumberFormat="1" applyFont="1" applyFill="1" applyBorder="1" applyAlignment="1" applyProtection="1">
      <alignment horizontal="right" vertical="top"/>
    </xf>
    <xf numFmtId="0" fontId="0" fillId="9" borderId="8" xfId="0" applyFill="1" applyBorder="1" applyProtection="1"/>
    <xf numFmtId="0" fontId="0" fillId="9" borderId="0" xfId="0" applyFill="1" applyBorder="1" applyProtection="1"/>
    <xf numFmtId="0" fontId="0" fillId="9" borderId="9" xfId="0" applyFill="1" applyBorder="1" applyProtection="1"/>
    <xf numFmtId="0" fontId="0" fillId="9" borderId="6" xfId="0" applyFill="1" applyBorder="1" applyProtection="1"/>
    <xf numFmtId="0" fontId="0" fillId="9" borderId="7" xfId="0" applyFill="1" applyBorder="1" applyProtection="1"/>
    <xf numFmtId="0" fontId="0" fillId="9" borderId="10" xfId="0" applyFill="1" applyBorder="1" applyProtection="1"/>
    <xf numFmtId="0" fontId="11" fillId="8" borderId="90" xfId="0" applyFont="1" applyFill="1" applyBorder="1" applyAlignment="1" applyProtection="1">
      <alignment horizontal="right" wrapText="1"/>
    </xf>
    <xf numFmtId="0" fontId="0" fillId="9" borderId="90" xfId="0" applyFill="1" applyBorder="1" applyProtection="1"/>
    <xf numFmtId="0" fontId="0" fillId="9" borderId="91" xfId="0" applyFill="1" applyBorder="1" applyProtection="1"/>
    <xf numFmtId="37" fontId="15" fillId="9" borderId="91" xfId="0" applyNumberFormat="1" applyFont="1" applyFill="1" applyBorder="1" applyAlignment="1" applyProtection="1">
      <alignment horizontal="left" vertical="top"/>
    </xf>
    <xf numFmtId="1" fontId="15" fillId="9" borderId="91" xfId="0" applyNumberFormat="1" applyFont="1" applyFill="1" applyBorder="1" applyAlignment="1" applyProtection="1">
      <alignment horizontal="right"/>
    </xf>
    <xf numFmtId="0" fontId="15" fillId="9" borderId="91" xfId="0" applyFont="1" applyFill="1" applyBorder="1" applyAlignment="1" applyProtection="1">
      <alignment horizontal="right"/>
    </xf>
    <xf numFmtId="166" fontId="13" fillId="0" borderId="15" xfId="3" applyNumberFormat="1" applyFont="1" applyFill="1" applyBorder="1" applyAlignment="1" applyProtection="1">
      <alignment horizontal="right" vertical="top"/>
    </xf>
    <xf numFmtId="166" fontId="15" fillId="0" borderId="21" xfId="3" applyNumberFormat="1" applyFont="1" applyFill="1" applyBorder="1" applyAlignment="1" applyProtection="1">
      <alignment horizontal="right"/>
    </xf>
    <xf numFmtId="166" fontId="15" fillId="0" borderId="18" xfId="3" applyNumberFormat="1" applyFont="1" applyFill="1" applyBorder="1" applyAlignment="1" applyProtection="1">
      <alignment horizontal="right"/>
    </xf>
    <xf numFmtId="166" fontId="15" fillId="0" borderId="12" xfId="3" applyNumberFormat="1" applyFont="1" applyFill="1" applyBorder="1" applyAlignment="1" applyProtection="1">
      <alignment horizontal="right"/>
    </xf>
    <xf numFmtId="166" fontId="15" fillId="0" borderId="15" xfId="3" applyNumberFormat="1" applyFont="1" applyFill="1" applyBorder="1" applyAlignment="1" applyProtection="1">
      <alignment horizontal="right"/>
    </xf>
    <xf numFmtId="3" fontId="15" fillId="10" borderId="30" xfId="0" applyNumberFormat="1" applyFont="1" applyFill="1" applyBorder="1" applyAlignment="1">
      <alignment horizontal="right"/>
    </xf>
    <xf numFmtId="3" fontId="15" fillId="10" borderId="31" xfId="0" applyNumberFormat="1" applyFont="1" applyFill="1" applyBorder="1" applyAlignment="1">
      <alignment horizontal="right"/>
    </xf>
    <xf numFmtId="0" fontId="15" fillId="6" borderId="78" xfId="0" applyFont="1" applyFill="1" applyBorder="1" applyAlignment="1">
      <alignment horizontal="left" indent="1"/>
    </xf>
    <xf numFmtId="3" fontId="15" fillId="3" borderId="64" xfId="0" applyNumberFormat="1" applyFont="1" applyFill="1" applyBorder="1" applyAlignment="1" applyProtection="1">
      <alignment horizontal="right"/>
      <protection locked="0"/>
    </xf>
    <xf numFmtId="3" fontId="15" fillId="3" borderId="65" xfId="0" applyNumberFormat="1" applyFont="1" applyFill="1" applyBorder="1" applyAlignment="1" applyProtection="1">
      <alignment horizontal="right"/>
      <protection locked="0"/>
    </xf>
    <xf numFmtId="3" fontId="15" fillId="10" borderId="64" xfId="0" applyNumberFormat="1" applyFont="1" applyFill="1" applyBorder="1" applyAlignment="1">
      <alignment horizontal="right"/>
    </xf>
    <xf numFmtId="3" fontId="15" fillId="10" borderId="65" xfId="0" applyNumberFormat="1" applyFont="1" applyFill="1" applyBorder="1" applyAlignment="1">
      <alignment horizontal="right"/>
    </xf>
    <xf numFmtId="3" fontId="16" fillId="10" borderId="28" xfId="0" applyNumberFormat="1" applyFont="1" applyFill="1" applyBorder="1" applyAlignment="1">
      <alignment horizontal="right"/>
    </xf>
    <xf numFmtId="3" fontId="16" fillId="10" borderId="29" xfId="0" applyNumberFormat="1" applyFont="1" applyFill="1" applyBorder="1" applyAlignment="1">
      <alignment horizontal="right"/>
    </xf>
    <xf numFmtId="3" fontId="15" fillId="3" borderId="68" xfId="0" applyNumberFormat="1" applyFont="1" applyFill="1" applyBorder="1" applyAlignment="1" applyProtection="1">
      <alignment horizontal="right"/>
      <protection locked="0"/>
    </xf>
    <xf numFmtId="3" fontId="15" fillId="3" borderId="69" xfId="0" applyNumberFormat="1" applyFont="1" applyFill="1" applyBorder="1" applyAlignment="1" applyProtection="1">
      <alignment horizontal="right"/>
      <protection locked="0"/>
    </xf>
    <xf numFmtId="3" fontId="15" fillId="10" borderId="68" xfId="0" applyNumberFormat="1" applyFont="1" applyFill="1" applyBorder="1" applyAlignment="1">
      <alignment horizontal="right"/>
    </xf>
    <xf numFmtId="3" fontId="15" fillId="10" borderId="69" xfId="0" applyNumberFormat="1" applyFont="1" applyFill="1" applyBorder="1" applyAlignment="1">
      <alignment horizontal="right"/>
    </xf>
    <xf numFmtId="3" fontId="15" fillId="10" borderId="32" xfId="0" applyNumberFormat="1" applyFont="1" applyFill="1" applyBorder="1" applyAlignment="1">
      <alignment horizontal="right"/>
    </xf>
    <xf numFmtId="3" fontId="15" fillId="10" borderId="33" xfId="0" applyNumberFormat="1" applyFont="1" applyFill="1" applyBorder="1" applyAlignment="1">
      <alignment horizontal="right"/>
    </xf>
    <xf numFmtId="3" fontId="15" fillId="10" borderId="34" xfId="0" applyNumberFormat="1" applyFont="1" applyFill="1" applyBorder="1" applyAlignment="1">
      <alignment horizontal="right"/>
    </xf>
    <xf numFmtId="3" fontId="15" fillId="10" borderId="35" xfId="0" applyNumberFormat="1" applyFont="1" applyFill="1" applyBorder="1" applyAlignment="1">
      <alignment horizontal="right"/>
    </xf>
    <xf numFmtId="0" fontId="13" fillId="0" borderId="8" xfId="0" applyFont="1" applyFill="1" applyBorder="1" applyProtection="1"/>
    <xf numFmtId="0" fontId="0" fillId="0" borderId="8" xfId="0" applyBorder="1"/>
    <xf numFmtId="0" fontId="0" fillId="0" borderId="8" xfId="0" applyFill="1" applyBorder="1"/>
    <xf numFmtId="3" fontId="15" fillId="0" borderId="8" xfId="0" applyNumberFormat="1" applyFont="1" applyFill="1" applyBorder="1" applyProtection="1">
      <protection locked="0"/>
    </xf>
    <xf numFmtId="3" fontId="15" fillId="6" borderId="16" xfId="0" applyNumberFormat="1" applyFont="1" applyFill="1" applyBorder="1" applyAlignment="1" applyProtection="1">
      <alignment horizontal="right"/>
      <protection locked="0"/>
    </xf>
    <xf numFmtId="3" fontId="15" fillId="6" borderId="19" xfId="0" applyNumberFormat="1" applyFont="1" applyFill="1" applyBorder="1" applyAlignment="1" applyProtection="1">
      <alignment horizontal="right"/>
      <protection locked="0"/>
    </xf>
    <xf numFmtId="3" fontId="15" fillId="6" borderId="22" xfId="0" applyNumberFormat="1" applyFont="1" applyFill="1" applyBorder="1" applyAlignment="1" applyProtection="1">
      <alignment horizontal="right"/>
      <protection locked="0"/>
    </xf>
    <xf numFmtId="3" fontId="16" fillId="14" borderId="4" xfId="0" applyNumberFormat="1" applyFont="1" applyFill="1" applyBorder="1" applyAlignment="1" applyProtection="1">
      <alignment horizontal="right"/>
    </xf>
    <xf numFmtId="3" fontId="15" fillId="6" borderId="4" xfId="0" applyNumberFormat="1" applyFont="1" applyFill="1" applyBorder="1" applyAlignment="1" applyProtection="1">
      <alignment horizontal="right"/>
      <protection locked="0"/>
    </xf>
    <xf numFmtId="3" fontId="15" fillId="6" borderId="16" xfId="0" applyNumberFormat="1" applyFont="1" applyFill="1" applyBorder="1" applyAlignment="1" applyProtection="1">
      <alignment horizontal="right" vertical="top"/>
      <protection locked="0"/>
    </xf>
    <xf numFmtId="0" fontId="4" fillId="0" borderId="8" xfId="0" applyFont="1" applyFill="1" applyBorder="1" applyProtection="1"/>
    <xf numFmtId="0" fontId="0" fillId="0" borderId="8" xfId="0" applyBorder="1" applyProtection="1"/>
    <xf numFmtId="0" fontId="0" fillId="0" borderId="8" xfId="0" applyFill="1" applyBorder="1" applyProtection="1"/>
    <xf numFmtId="0" fontId="3" fillId="0" borderId="8" xfId="0" applyFont="1" applyFill="1" applyBorder="1" applyAlignment="1" applyProtection="1">
      <alignment horizontal="left"/>
    </xf>
    <xf numFmtId="0" fontId="15" fillId="0" borderId="12" xfId="0" applyFont="1" applyBorder="1" applyAlignment="1">
      <alignment horizontal="right" vertical="top"/>
    </xf>
    <xf numFmtId="0" fontId="15" fillId="0" borderId="4" xfId="2" applyFont="1" applyBorder="1" applyAlignment="1">
      <alignment vertical="top"/>
    </xf>
    <xf numFmtId="3" fontId="13" fillId="0" borderId="22" xfId="0" applyNumberFormat="1" applyFont="1" applyBorder="1" applyAlignment="1" applyProtection="1">
      <alignment horizontal="right"/>
      <protection locked="0"/>
    </xf>
    <xf numFmtId="0" fontId="14" fillId="10" borderId="4" xfId="0" applyFont="1" applyFill="1" applyBorder="1"/>
    <xf numFmtId="0" fontId="3" fillId="9" borderId="2" xfId="0" applyFont="1" applyFill="1" applyBorder="1" applyAlignment="1" applyProtection="1">
      <alignment horizontal="right" vertical="top"/>
    </xf>
    <xf numFmtId="0" fontId="3" fillId="9" borderId="3" xfId="0" applyFont="1" applyFill="1" applyBorder="1" applyAlignment="1" applyProtection="1">
      <alignment vertical="top"/>
    </xf>
    <xf numFmtId="0" fontId="3" fillId="9" borderId="14" xfId="0" applyFont="1" applyFill="1" applyBorder="1" applyAlignment="1" applyProtection="1">
      <alignment vertical="top"/>
    </xf>
    <xf numFmtId="0" fontId="3" fillId="9" borderId="7" xfId="0" applyFont="1" applyFill="1" applyBorder="1" applyAlignment="1" applyProtection="1">
      <alignment vertical="top"/>
    </xf>
    <xf numFmtId="0" fontId="3" fillId="9" borderId="10" xfId="0" applyFont="1" applyFill="1" applyBorder="1" applyAlignment="1" applyProtection="1">
      <alignment vertical="top"/>
    </xf>
    <xf numFmtId="3" fontId="16" fillId="14" borderId="4" xfId="0" applyNumberFormat="1" applyFont="1" applyFill="1" applyBorder="1" applyProtection="1"/>
    <xf numFmtId="3" fontId="16" fillId="14" borderId="40" xfId="0" applyNumberFormat="1" applyFont="1" applyFill="1" applyBorder="1" applyAlignment="1" applyProtection="1">
      <alignment horizontal="right"/>
    </xf>
    <xf numFmtId="3" fontId="16" fillId="14" borderId="40" xfId="0" applyNumberFormat="1" applyFont="1" applyFill="1" applyBorder="1" applyProtection="1"/>
    <xf numFmtId="3" fontId="15" fillId="6" borderId="37" xfId="0" applyNumberFormat="1" applyFont="1" applyFill="1" applyBorder="1" applyProtection="1">
      <protection locked="0"/>
    </xf>
    <xf numFmtId="3" fontId="15" fillId="6" borderId="38" xfId="0" applyNumberFormat="1" applyFont="1" applyFill="1" applyBorder="1" applyProtection="1">
      <protection locked="0"/>
    </xf>
    <xf numFmtId="3" fontId="15" fillId="6" borderId="39" xfId="0" applyNumberFormat="1" applyFont="1" applyFill="1" applyBorder="1" applyProtection="1">
      <protection locked="0"/>
    </xf>
    <xf numFmtId="3" fontId="16" fillId="14" borderId="36" xfId="0" applyNumberFormat="1" applyFont="1" applyFill="1" applyBorder="1" applyProtection="1"/>
    <xf numFmtId="3" fontId="16" fillId="14" borderId="46" xfId="0" applyNumberFormat="1" applyFont="1" applyFill="1" applyBorder="1" applyAlignment="1" applyProtection="1">
      <alignment horizontal="right"/>
    </xf>
    <xf numFmtId="166" fontId="13" fillId="0" borderId="26" xfId="3" applyNumberFormat="1" applyFont="1" applyFill="1" applyBorder="1" applyAlignment="1" applyProtection="1">
      <alignment horizontal="right" vertical="top"/>
    </xf>
    <xf numFmtId="166" fontId="13" fillId="0" borderId="48" xfId="3" applyNumberFormat="1" applyFont="1" applyFill="1" applyBorder="1" applyAlignment="1" applyProtection="1">
      <alignment horizontal="right" vertical="top"/>
    </xf>
    <xf numFmtId="166" fontId="13" fillId="0" borderId="27" xfId="3" applyNumberFormat="1" applyFont="1" applyFill="1" applyBorder="1" applyAlignment="1" applyProtection="1">
      <alignment horizontal="right" vertical="top"/>
    </xf>
    <xf numFmtId="0" fontId="15" fillId="6" borderId="19" xfId="0" applyFont="1" applyFill="1" applyBorder="1" applyAlignment="1">
      <alignment horizontal="left" indent="1"/>
    </xf>
    <xf numFmtId="0" fontId="15" fillId="6" borderId="22" xfId="0" applyFont="1" applyFill="1" applyBorder="1" applyAlignment="1">
      <alignment horizontal="left" indent="1"/>
    </xf>
    <xf numFmtId="0" fontId="15" fillId="11" borderId="12" xfId="0" applyFont="1" applyFill="1" applyBorder="1" applyAlignment="1">
      <alignment horizontal="right"/>
    </xf>
    <xf numFmtId="0" fontId="16" fillId="5" borderId="4" xfId="0" applyFont="1" applyFill="1" applyBorder="1" applyAlignment="1">
      <alignment horizontal="left"/>
    </xf>
    <xf numFmtId="0" fontId="15" fillId="0" borderId="67" xfId="0" applyFont="1" applyBorder="1" applyAlignment="1">
      <alignment horizontal="right"/>
    </xf>
    <xf numFmtId="0" fontId="15" fillId="6" borderId="71" xfId="0" applyFont="1" applyFill="1" applyBorder="1" applyAlignment="1">
      <alignment horizontal="left" indent="1"/>
    </xf>
    <xf numFmtId="0" fontId="15" fillId="0" borderId="15" xfId="0" applyFont="1" applyBorder="1" applyAlignment="1">
      <alignment horizontal="right"/>
    </xf>
    <xf numFmtId="0" fontId="15" fillId="6" borderId="16" xfId="0" applyFont="1" applyFill="1" applyBorder="1" applyAlignment="1">
      <alignment horizontal="left" indent="1"/>
    </xf>
    <xf numFmtId="0" fontId="15" fillId="0" borderId="63" xfId="0" applyFont="1" applyBorder="1" applyAlignment="1">
      <alignment horizontal="right"/>
    </xf>
    <xf numFmtId="0" fontId="15" fillId="10" borderId="12" xfId="0" applyFont="1" applyFill="1" applyBorder="1" applyAlignment="1">
      <alignment horizontal="right"/>
    </xf>
    <xf numFmtId="0" fontId="15" fillId="0" borderId="18" xfId="0" applyFont="1" applyBorder="1" applyAlignment="1">
      <alignment horizontal="right"/>
    </xf>
    <xf numFmtId="0" fontId="15" fillId="0" borderId="21" xfId="0" applyFont="1" applyBorder="1" applyAlignment="1">
      <alignment horizontal="right"/>
    </xf>
    <xf numFmtId="0" fontId="15" fillId="10" borderId="21" xfId="0" applyFont="1" applyFill="1" applyBorder="1" applyAlignment="1">
      <alignment horizontal="right"/>
    </xf>
    <xf numFmtId="0" fontId="16" fillId="14" borderId="22" xfId="0" applyFont="1" applyFill="1" applyBorder="1" applyAlignment="1">
      <alignment horizontal="left"/>
    </xf>
    <xf numFmtId="37" fontId="15" fillId="9" borderId="7" xfId="0" applyNumberFormat="1" applyFont="1" applyFill="1" applyBorder="1" applyAlignment="1" applyProtection="1">
      <alignment horizontal="right"/>
    </xf>
    <xf numFmtId="37" fontId="15" fillId="9" borderId="10" xfId="0" applyNumberFormat="1" applyFont="1" applyFill="1" applyBorder="1" applyAlignment="1" applyProtection="1">
      <alignment horizontal="right"/>
    </xf>
    <xf numFmtId="0" fontId="27" fillId="9" borderId="8" xfId="0" applyFont="1" applyFill="1" applyBorder="1" applyProtection="1"/>
    <xf numFmtId="0" fontId="7" fillId="8" borderId="113" xfId="0" applyFont="1" applyFill="1" applyBorder="1" applyAlignment="1">
      <alignment vertical="center" wrapText="1"/>
    </xf>
    <xf numFmtId="0" fontId="7" fillId="8" borderId="0" xfId="0" applyFont="1" applyFill="1" applyBorder="1" applyAlignment="1">
      <alignment vertical="center" wrapText="1"/>
    </xf>
    <xf numFmtId="0" fontId="11" fillId="8" borderId="114" xfId="0" applyFont="1" applyFill="1" applyBorder="1" applyAlignment="1" applyProtection="1">
      <alignment horizontal="right" wrapText="1"/>
    </xf>
    <xf numFmtId="0" fontId="19" fillId="8" borderId="115" xfId="0" applyFont="1" applyFill="1" applyBorder="1" applyAlignment="1">
      <alignment vertical="center"/>
    </xf>
    <xf numFmtId="0" fontId="17" fillId="8" borderId="7" xfId="0" applyFont="1" applyFill="1" applyBorder="1" applyAlignment="1">
      <alignment horizontal="right" vertical="center"/>
    </xf>
    <xf numFmtId="0" fontId="0" fillId="0" borderId="7" xfId="0" applyBorder="1"/>
    <xf numFmtId="0" fontId="18" fillId="19" borderId="13" xfId="0" applyFont="1" applyFill="1" applyBorder="1" applyAlignment="1">
      <alignment vertical="center"/>
    </xf>
    <xf numFmtId="0" fontId="34" fillId="19" borderId="12" xfId="0" applyFont="1" applyFill="1" applyBorder="1" applyAlignment="1">
      <alignment horizontal="right" vertical="center"/>
    </xf>
    <xf numFmtId="0" fontId="13" fillId="0" borderId="15" xfId="0" applyFont="1" applyBorder="1" applyAlignment="1">
      <alignment horizontal="right" vertical="center"/>
    </xf>
    <xf numFmtId="0" fontId="34" fillId="20" borderId="77" xfId="0" applyFont="1" applyFill="1" applyBorder="1" applyAlignment="1">
      <alignment vertical="center"/>
    </xf>
    <xf numFmtId="0" fontId="13" fillId="0" borderId="18" xfId="0" applyFont="1" applyBorder="1" applyAlignment="1">
      <alignment horizontal="right" vertical="center"/>
    </xf>
    <xf numFmtId="0" fontId="34" fillId="20" borderId="24" xfId="0" applyFont="1" applyFill="1" applyBorder="1" applyAlignment="1">
      <alignment vertical="center"/>
    </xf>
    <xf numFmtId="0" fontId="34" fillId="21" borderId="11" xfId="0" applyFont="1" applyFill="1" applyBorder="1" applyAlignment="1">
      <alignment horizontal="right" vertical="center"/>
    </xf>
    <xf numFmtId="0" fontId="18" fillId="21" borderId="10" xfId="0" applyFont="1" applyFill="1" applyBorder="1" applyAlignment="1">
      <alignment vertical="center"/>
    </xf>
    <xf numFmtId="0" fontId="13" fillId="0" borderId="21" xfId="0" applyFont="1" applyBorder="1" applyAlignment="1">
      <alignment horizontal="right" vertical="center"/>
    </xf>
    <xf numFmtId="0" fontId="34" fillId="20" borderId="25" xfId="0" applyFont="1" applyFill="1" applyBorder="1" applyAlignment="1">
      <alignment vertical="center"/>
    </xf>
    <xf numFmtId="0" fontId="32" fillId="0" borderId="0" xfId="6" applyFont="1" applyFill="1" applyBorder="1" applyAlignment="1" applyProtection="1">
      <alignment horizontal="left"/>
    </xf>
    <xf numFmtId="3" fontId="16" fillId="14" borderId="13" xfId="0" applyNumberFormat="1" applyFont="1" applyFill="1" applyBorder="1" applyAlignment="1" applyProtection="1">
      <alignment horizontal="right"/>
    </xf>
    <xf numFmtId="3" fontId="16" fillId="14" borderId="13" xfId="0" applyNumberFormat="1" applyFont="1" applyFill="1" applyBorder="1" applyProtection="1"/>
    <xf numFmtId="0" fontId="13" fillId="0" borderId="0" xfId="0" applyFont="1" applyFill="1" applyBorder="1" applyAlignment="1" applyProtection="1">
      <alignment horizontal="left" indent="2"/>
    </xf>
    <xf numFmtId="0" fontId="11" fillId="0" borderId="8" xfId="0" applyFont="1" applyFill="1" applyBorder="1" applyAlignment="1" applyProtection="1">
      <alignment horizontal="right" wrapText="1"/>
    </xf>
    <xf numFmtId="166" fontId="13" fillId="0" borderId="8" xfId="3" applyNumberFormat="1" applyFont="1" applyFill="1" applyBorder="1" applyAlignment="1" applyProtection="1">
      <alignment horizontal="right" vertical="top"/>
    </xf>
    <xf numFmtId="0" fontId="11" fillId="0" borderId="8" xfId="0" applyFont="1" applyFill="1" applyBorder="1" applyAlignment="1" applyProtection="1">
      <alignment horizontal="center" vertical="center" wrapText="1"/>
    </xf>
    <xf numFmtId="14" fontId="11" fillId="0" borderId="8" xfId="0" applyNumberFormat="1" applyFont="1" applyFill="1" applyBorder="1" applyAlignment="1" applyProtection="1">
      <alignment horizontal="right" wrapText="1"/>
    </xf>
    <xf numFmtId="0" fontId="15" fillId="0" borderId="8" xfId="0" applyFont="1" applyFill="1" applyBorder="1" applyProtection="1"/>
    <xf numFmtId="37" fontId="15" fillId="0" borderId="8" xfId="0" applyNumberFormat="1" applyFont="1" applyFill="1" applyBorder="1" applyAlignment="1" applyProtection="1">
      <alignment horizontal="right"/>
    </xf>
    <xf numFmtId="37" fontId="15" fillId="0" borderId="8" xfId="0" applyNumberFormat="1" applyFont="1" applyFill="1" applyBorder="1" applyAlignment="1" applyProtection="1">
      <alignment horizontal="left" vertical="top"/>
    </xf>
    <xf numFmtId="1" fontId="15" fillId="0" borderId="8" xfId="0" applyNumberFormat="1" applyFont="1" applyFill="1" applyBorder="1" applyAlignment="1" applyProtection="1">
      <alignment horizontal="right"/>
    </xf>
    <xf numFmtId="0" fontId="15" fillId="0" borderId="8" xfId="0" applyFont="1" applyFill="1" applyBorder="1" applyAlignment="1" applyProtection="1">
      <alignment horizontal="right"/>
    </xf>
    <xf numFmtId="3" fontId="15" fillId="14" borderId="112" xfId="0" applyNumberFormat="1" applyFont="1" applyFill="1" applyBorder="1" applyAlignment="1" applyProtection="1">
      <alignment horizontal="right"/>
    </xf>
    <xf numFmtId="3" fontId="15" fillId="14" borderId="95" xfId="0" applyNumberFormat="1" applyFont="1" applyFill="1" applyBorder="1" applyAlignment="1" applyProtection="1">
      <alignment horizontal="right"/>
    </xf>
    <xf numFmtId="3" fontId="15" fillId="14" borderId="92" xfId="0" applyNumberFormat="1" applyFont="1" applyFill="1" applyBorder="1" applyAlignment="1" applyProtection="1">
      <alignment horizontal="right"/>
    </xf>
    <xf numFmtId="3" fontId="15" fillId="14" borderId="112" xfId="0" applyNumberFormat="1" applyFont="1" applyFill="1" applyBorder="1" applyProtection="1"/>
    <xf numFmtId="3" fontId="15" fillId="14" borderId="95" xfId="0" applyNumberFormat="1" applyFont="1" applyFill="1" applyBorder="1" applyProtection="1"/>
    <xf numFmtId="3" fontId="15" fillId="14" borderId="92" xfId="0" applyNumberFormat="1" applyFont="1" applyFill="1" applyBorder="1" applyProtection="1"/>
    <xf numFmtId="3" fontId="15" fillId="14" borderId="17" xfId="0" applyNumberFormat="1" applyFont="1" applyFill="1" applyBorder="1" applyProtection="1"/>
    <xf numFmtId="3" fontId="15" fillId="14" borderId="20" xfId="0" applyNumberFormat="1" applyFont="1" applyFill="1" applyBorder="1" applyProtection="1"/>
    <xf numFmtId="3" fontId="15" fillId="14" borderId="23" xfId="0" applyNumberFormat="1" applyFont="1" applyFill="1" applyBorder="1" applyProtection="1"/>
    <xf numFmtId="3" fontId="15" fillId="14" borderId="17" xfId="0" applyNumberFormat="1" applyFont="1" applyFill="1" applyBorder="1" applyAlignment="1" applyProtection="1">
      <alignment horizontal="right"/>
    </xf>
    <xf numFmtId="3" fontId="15" fillId="14" borderId="20" xfId="0" applyNumberFormat="1" applyFont="1" applyFill="1" applyBorder="1" applyAlignment="1" applyProtection="1">
      <alignment horizontal="right"/>
    </xf>
    <xf numFmtId="3" fontId="15" fillId="14" borderId="23" xfId="0" applyNumberFormat="1" applyFont="1" applyFill="1" applyBorder="1" applyAlignment="1" applyProtection="1">
      <alignment horizontal="right"/>
    </xf>
    <xf numFmtId="3" fontId="13" fillId="0" borderId="30" xfId="0" applyNumberFormat="1" applyFont="1" applyBorder="1" applyAlignment="1" applyProtection="1">
      <alignment horizontal="right" vertical="center"/>
      <protection locked="0"/>
    </xf>
    <xf numFmtId="3" fontId="13" fillId="0" borderId="77" xfId="0" applyNumberFormat="1" applyFont="1" applyBorder="1" applyAlignment="1" applyProtection="1">
      <alignment horizontal="right" vertical="center"/>
      <protection locked="0"/>
    </xf>
    <xf numFmtId="3" fontId="13" fillId="0" borderId="37" xfId="0" applyNumberFormat="1" applyFont="1" applyBorder="1" applyAlignment="1" applyProtection="1">
      <alignment horizontal="right" vertical="center"/>
      <protection locked="0"/>
    </xf>
    <xf numFmtId="3" fontId="13" fillId="0" borderId="32" xfId="0" applyNumberFormat="1" applyFont="1" applyBorder="1" applyAlignment="1" applyProtection="1">
      <alignment horizontal="right" vertical="center"/>
      <protection locked="0"/>
    </xf>
    <xf numFmtId="3" fontId="13" fillId="0" borderId="24" xfId="0" applyNumberFormat="1" applyFont="1" applyBorder="1" applyAlignment="1" applyProtection="1">
      <alignment horizontal="right" vertical="center"/>
      <protection locked="0"/>
    </xf>
    <xf numFmtId="3" fontId="13" fillId="0" borderId="38" xfId="0" applyNumberFormat="1" applyFont="1" applyBorder="1" applyAlignment="1" applyProtection="1">
      <alignment horizontal="right" vertical="center"/>
      <protection locked="0"/>
    </xf>
    <xf numFmtId="3" fontId="13" fillId="0" borderId="34" xfId="0" applyNumberFormat="1" applyFont="1" applyBorder="1" applyAlignment="1" applyProtection="1">
      <alignment horizontal="right" vertical="center"/>
      <protection locked="0"/>
    </xf>
    <xf numFmtId="3" fontId="13" fillId="0" borderId="25" xfId="0" applyNumberFormat="1" applyFont="1" applyBorder="1" applyAlignment="1" applyProtection="1">
      <alignment horizontal="right" vertical="center"/>
      <protection locked="0"/>
    </xf>
    <xf numFmtId="3" fontId="13" fillId="0" borderId="39" xfId="0" applyNumberFormat="1" applyFont="1" applyBorder="1" applyAlignment="1" applyProtection="1">
      <alignment horizontal="right" vertical="center"/>
      <protection locked="0"/>
    </xf>
    <xf numFmtId="3" fontId="18" fillId="21" borderId="26" xfId="0" applyNumberFormat="1" applyFont="1" applyFill="1" applyBorder="1" applyAlignment="1" applyProtection="1">
      <alignment horizontal="right" vertical="center"/>
    </xf>
    <xf numFmtId="3" fontId="18" fillId="21" borderId="10" xfId="0" applyNumberFormat="1" applyFont="1" applyFill="1" applyBorder="1" applyAlignment="1" applyProtection="1">
      <alignment horizontal="right" vertical="center"/>
    </xf>
    <xf numFmtId="3" fontId="18" fillId="21" borderId="48" xfId="0" applyNumberFormat="1" applyFont="1" applyFill="1" applyBorder="1" applyAlignment="1" applyProtection="1">
      <alignment horizontal="right" vertical="center"/>
    </xf>
    <xf numFmtId="3" fontId="13" fillId="0" borderId="33" xfId="0" applyNumberFormat="1" applyFont="1" applyBorder="1" applyAlignment="1" applyProtection="1">
      <alignment horizontal="right" vertical="center"/>
      <protection locked="0"/>
    </xf>
    <xf numFmtId="0" fontId="13" fillId="3" borderId="12" xfId="0" applyFont="1" applyFill="1" applyBorder="1" applyAlignment="1" applyProtection="1">
      <alignment vertical="top"/>
      <protection locked="0"/>
    </xf>
    <xf numFmtId="3" fontId="14" fillId="14" borderId="28" xfId="0" applyNumberFormat="1" applyFont="1" applyFill="1" applyBorder="1" applyAlignment="1" applyProtection="1">
      <alignment horizontal="right" vertical="top"/>
    </xf>
    <xf numFmtId="3" fontId="14" fillId="14" borderId="46" xfId="0" applyNumberFormat="1" applyFont="1" applyFill="1" applyBorder="1" applyAlignment="1" applyProtection="1">
      <alignment horizontal="right" vertical="top"/>
    </xf>
    <xf numFmtId="3" fontId="14" fillId="14" borderId="36" xfId="0" applyNumberFormat="1" applyFont="1" applyFill="1" applyBorder="1" applyAlignment="1" applyProtection="1">
      <alignment horizontal="right" vertical="top"/>
    </xf>
    <xf numFmtId="3" fontId="14" fillId="14" borderId="29" xfId="0" applyNumberFormat="1" applyFont="1" applyFill="1" applyBorder="1" applyAlignment="1" applyProtection="1">
      <alignment horizontal="right" vertical="top"/>
    </xf>
    <xf numFmtId="3" fontId="13" fillId="10" borderId="28" xfId="0" applyNumberFormat="1" applyFont="1" applyFill="1" applyBorder="1" applyAlignment="1" applyProtection="1">
      <alignment horizontal="right" vertical="top" wrapText="1"/>
    </xf>
    <xf numFmtId="3" fontId="13" fillId="10" borderId="29" xfId="0" applyNumberFormat="1" applyFont="1" applyFill="1" applyBorder="1" applyAlignment="1" applyProtection="1">
      <alignment horizontal="right" vertical="top" wrapText="1"/>
    </xf>
    <xf numFmtId="3" fontId="13" fillId="10" borderId="40" xfId="0" applyNumberFormat="1" applyFont="1" applyFill="1" applyBorder="1" applyAlignment="1" applyProtection="1">
      <alignment horizontal="right" vertical="top" wrapText="1"/>
    </xf>
    <xf numFmtId="3" fontId="13" fillId="10" borderId="36" xfId="0" applyNumberFormat="1" applyFont="1" applyFill="1" applyBorder="1" applyAlignment="1" applyProtection="1">
      <alignment horizontal="right" vertical="top" wrapText="1"/>
    </xf>
    <xf numFmtId="3" fontId="14" fillId="14" borderId="26" xfId="0" applyNumberFormat="1" applyFont="1" applyFill="1" applyBorder="1" applyAlignment="1" applyProtection="1">
      <alignment horizontal="right" vertical="top"/>
    </xf>
    <xf numFmtId="3" fontId="14" fillId="14" borderId="47" xfId="0" applyNumberFormat="1" applyFont="1" applyFill="1" applyBorder="1" applyAlignment="1" applyProtection="1">
      <alignment horizontal="right" vertical="top"/>
    </xf>
    <xf numFmtId="3" fontId="14" fillId="14" borderId="48" xfId="0" applyNumberFormat="1" applyFont="1" applyFill="1" applyBorder="1" applyAlignment="1" applyProtection="1">
      <alignment horizontal="right" vertical="top"/>
    </xf>
    <xf numFmtId="3" fontId="14" fillId="14" borderId="27" xfId="0" applyNumberFormat="1" applyFont="1" applyFill="1" applyBorder="1" applyAlignment="1" applyProtection="1">
      <alignment horizontal="right" vertical="top"/>
    </xf>
    <xf numFmtId="0" fontId="18" fillId="19" borderId="13" xfId="0" applyFont="1" applyFill="1" applyBorder="1" applyAlignment="1">
      <alignment horizontal="right" vertical="center" wrapText="1"/>
    </xf>
    <xf numFmtId="0" fontId="14" fillId="0" borderId="4" xfId="0" applyFont="1" applyFill="1" applyBorder="1" applyProtection="1"/>
    <xf numFmtId="3" fontId="13" fillId="0" borderId="28" xfId="3" applyNumberFormat="1" applyFont="1" applyFill="1" applyBorder="1" applyAlignment="1" applyProtection="1">
      <alignment horizontal="right"/>
      <protection locked="0"/>
    </xf>
    <xf numFmtId="0" fontId="27" fillId="9" borderId="30" xfId="3" applyNumberFormat="1" applyFont="1" applyFill="1" applyBorder="1" applyAlignment="1" applyProtection="1">
      <alignment horizontal="right"/>
    </xf>
    <xf numFmtId="0" fontId="27" fillId="9" borderId="31" xfId="3" applyNumberFormat="1" applyFont="1" applyFill="1" applyBorder="1" applyAlignment="1" applyProtection="1">
      <alignment horizontal="right"/>
    </xf>
    <xf numFmtId="0" fontId="27" fillId="9" borderId="34" xfId="3" applyNumberFormat="1" applyFont="1" applyFill="1" applyBorder="1" applyAlignment="1" applyProtection="1">
      <alignment horizontal="right"/>
    </xf>
    <xf numFmtId="0" fontId="27" fillId="9" borderId="35" xfId="3" applyNumberFormat="1" applyFont="1" applyFill="1" applyBorder="1" applyAlignment="1" applyProtection="1">
      <alignment horizontal="right"/>
    </xf>
    <xf numFmtId="0" fontId="27" fillId="9" borderId="37" xfId="0" applyFont="1" applyFill="1" applyBorder="1" applyAlignment="1" applyProtection="1">
      <alignment horizontal="right"/>
    </xf>
    <xf numFmtId="0" fontId="27" fillId="9" borderId="31" xfId="0" applyFont="1" applyFill="1" applyBorder="1" applyAlignment="1" applyProtection="1">
      <alignment horizontal="right"/>
    </xf>
    <xf numFmtId="0" fontId="27" fillId="9" borderId="39" xfId="0" applyFont="1" applyFill="1" applyBorder="1" applyAlignment="1" applyProtection="1">
      <alignment horizontal="right"/>
    </xf>
    <xf numFmtId="0" fontId="27" fillId="9" borderId="35" xfId="0" applyFont="1" applyFill="1" applyBorder="1" applyAlignment="1" applyProtection="1">
      <alignment horizontal="right"/>
    </xf>
    <xf numFmtId="3" fontId="27" fillId="9" borderId="15" xfId="0" applyNumberFormat="1" applyFont="1" applyFill="1" applyBorder="1" applyAlignment="1" applyProtection="1">
      <alignment horizontal="right"/>
    </xf>
    <xf numFmtId="3" fontId="27" fillId="9" borderId="18" xfId="0" applyNumberFormat="1" applyFont="1" applyFill="1" applyBorder="1" applyAlignment="1" applyProtection="1">
      <alignment horizontal="right"/>
    </xf>
    <xf numFmtId="3" fontId="27" fillId="9" borderId="21" xfId="0" applyNumberFormat="1" applyFont="1" applyFill="1" applyBorder="1" applyAlignment="1" applyProtection="1">
      <alignment horizontal="right"/>
    </xf>
    <xf numFmtId="3" fontId="27" fillId="9" borderId="18" xfId="0" applyNumberFormat="1" applyFont="1" applyFill="1" applyBorder="1" applyAlignment="1" applyProtection="1">
      <alignment horizontal="right" vertical="top"/>
    </xf>
    <xf numFmtId="3" fontId="27" fillId="9" borderId="12" xfId="0" applyNumberFormat="1" applyFont="1" applyFill="1" applyBorder="1" applyAlignment="1" applyProtection="1">
      <alignment horizontal="right"/>
    </xf>
    <xf numFmtId="3" fontId="27" fillId="9" borderId="15" xfId="0" applyNumberFormat="1" applyFont="1" applyFill="1" applyBorder="1" applyAlignment="1" applyProtection="1">
      <alignment horizontal="right" vertical="top"/>
    </xf>
    <xf numFmtId="3" fontId="27" fillId="9" borderId="21" xfId="0" applyNumberFormat="1" applyFont="1" applyFill="1" applyBorder="1" applyAlignment="1" applyProtection="1">
      <alignment horizontal="right" vertical="top"/>
    </xf>
    <xf numFmtId="3" fontId="27" fillId="9" borderId="63" xfId="0" applyNumberFormat="1" applyFont="1" applyFill="1" applyBorder="1" applyAlignment="1" applyProtection="1">
      <alignment horizontal="right"/>
    </xf>
    <xf numFmtId="3" fontId="13" fillId="0" borderId="19" xfId="0" applyNumberFormat="1" applyFont="1" applyFill="1" applyBorder="1" applyAlignment="1" applyProtection="1">
      <alignment horizontal="right" vertical="center"/>
      <protection locked="0"/>
    </xf>
    <xf numFmtId="0" fontId="15" fillId="6" borderId="19" xfId="0" applyFont="1" applyFill="1" applyBorder="1" applyAlignment="1">
      <alignment horizontal="left" wrapText="1" indent="1"/>
    </xf>
    <xf numFmtId="164" fontId="15" fillId="9" borderId="13" xfId="0" applyNumberFormat="1" applyFont="1" applyFill="1" applyBorder="1" applyAlignment="1" applyProtection="1">
      <protection locked="0"/>
    </xf>
    <xf numFmtId="164" fontId="15" fillId="9" borderId="13" xfId="0" applyNumberFormat="1" applyFont="1" applyFill="1" applyBorder="1" applyAlignment="1" applyProtection="1">
      <alignment horizontal="right"/>
      <protection locked="0"/>
    </xf>
    <xf numFmtId="3" fontId="15" fillId="3" borderId="16" xfId="0" applyNumberFormat="1" applyFont="1" applyFill="1" applyBorder="1" applyAlignment="1" applyProtection="1">
      <alignment horizontal="right" vertical="top"/>
      <protection locked="0"/>
    </xf>
    <xf numFmtId="3" fontId="15" fillId="3" borderId="19" xfId="0" applyNumberFormat="1" applyFont="1" applyFill="1" applyBorder="1" applyAlignment="1" applyProtection="1">
      <alignment horizontal="right" vertical="top"/>
      <protection locked="0"/>
    </xf>
    <xf numFmtId="3" fontId="15" fillId="3" borderId="19" xfId="0" applyNumberFormat="1" applyFont="1" applyFill="1" applyBorder="1" applyAlignment="1" applyProtection="1">
      <alignment horizontal="right" vertical="top" wrapText="1"/>
      <protection locked="0"/>
    </xf>
    <xf numFmtId="3" fontId="15" fillId="0" borderId="19" xfId="0" applyNumberFormat="1" applyFont="1" applyBorder="1" applyAlignment="1" applyProtection="1">
      <alignment horizontal="right" vertical="top"/>
      <protection locked="0"/>
    </xf>
    <xf numFmtId="3" fontId="15" fillId="0" borderId="22" xfId="0" applyNumberFormat="1" applyFont="1" applyBorder="1" applyAlignment="1" applyProtection="1">
      <alignment horizontal="right" vertical="top"/>
      <protection locked="0"/>
    </xf>
    <xf numFmtId="14" fontId="13" fillId="3" borderId="37" xfId="0" applyNumberFormat="1" applyFont="1" applyFill="1" applyBorder="1" applyAlignment="1" applyProtection="1">
      <alignment horizontal="right"/>
      <protection locked="0"/>
    </xf>
    <xf numFmtId="166" fontId="13" fillId="0" borderId="4" xfId="0" applyNumberFormat="1" applyFont="1" applyFill="1" applyBorder="1"/>
    <xf numFmtId="166" fontId="13" fillId="0" borderId="29" xfId="0" applyNumberFormat="1" applyFont="1" applyFill="1" applyBorder="1"/>
    <xf numFmtId="0" fontId="30" fillId="0" borderId="0" xfId="0" applyFont="1" applyAlignment="1" applyProtection="1">
      <alignment horizontal="center"/>
    </xf>
    <xf numFmtId="0" fontId="3" fillId="0" borderId="0" xfId="0" applyFont="1" applyFill="1" applyBorder="1" applyAlignment="1" applyProtection="1">
      <alignment horizontal="left"/>
    </xf>
    <xf numFmtId="37" fontId="15" fillId="0" borderId="0" xfId="0" applyNumberFormat="1" applyFont="1" applyFill="1" applyBorder="1" applyAlignment="1" applyProtection="1">
      <alignment horizontal="left" wrapText="1"/>
      <protection locked="0"/>
    </xf>
    <xf numFmtId="166" fontId="13" fillId="0" borderId="15" xfId="3" applyNumberFormat="1" applyFont="1" applyFill="1" applyBorder="1" applyAlignment="1" applyProtection="1">
      <alignment horizontal="right"/>
    </xf>
    <xf numFmtId="166" fontId="13" fillId="0" borderId="12" xfId="3" applyNumberFormat="1" applyFont="1" applyFill="1" applyBorder="1" applyAlignment="1" applyProtection="1">
      <alignment horizontal="right"/>
    </xf>
    <xf numFmtId="166" fontId="13" fillId="0" borderId="18" xfId="3" applyNumberFormat="1" applyFont="1" applyFill="1" applyBorder="1" applyAlignment="1" applyProtection="1">
      <alignment horizontal="right"/>
    </xf>
    <xf numFmtId="166" fontId="13" fillId="0" borderId="90" xfId="3" applyNumberFormat="1" applyFont="1" applyFill="1" applyBorder="1" applyAlignment="1" applyProtection="1">
      <alignment horizontal="right"/>
    </xf>
    <xf numFmtId="166" fontId="13" fillId="0" borderId="63" xfId="3" applyNumberFormat="1" applyFont="1" applyFill="1" applyBorder="1" applyAlignment="1" applyProtection="1">
      <alignment horizontal="right"/>
    </xf>
    <xf numFmtId="0" fontId="13" fillId="9" borderId="90" xfId="0" applyFont="1" applyFill="1" applyBorder="1" applyProtection="1"/>
    <xf numFmtId="0" fontId="13" fillId="9" borderId="91" xfId="0" applyFont="1" applyFill="1" applyBorder="1" applyProtection="1"/>
    <xf numFmtId="0" fontId="0" fillId="9" borderId="11" xfId="0" applyFill="1" applyBorder="1" applyProtection="1"/>
    <xf numFmtId="0" fontId="13" fillId="9" borderId="12" xfId="0" applyFont="1" applyFill="1" applyBorder="1" applyProtection="1"/>
    <xf numFmtId="0" fontId="13" fillId="9" borderId="11" xfId="0" applyFont="1" applyFill="1" applyBorder="1" applyProtection="1"/>
    <xf numFmtId="37" fontId="15" fillId="9" borderId="90" xfId="0" applyNumberFormat="1" applyFont="1" applyFill="1" applyBorder="1" applyAlignment="1" applyProtection="1">
      <alignment horizontal="left" wrapText="1"/>
    </xf>
    <xf numFmtId="37" fontId="15" fillId="9" borderId="12" xfId="0" applyNumberFormat="1" applyFont="1" applyFill="1" applyBorder="1" applyAlignment="1" applyProtection="1">
      <alignment horizontal="left" wrapText="1"/>
    </xf>
    <xf numFmtId="3" fontId="13" fillId="0" borderId="29" xfId="3" applyNumberFormat="1" applyFont="1" applyFill="1" applyBorder="1" applyAlignment="1" applyProtection="1">
      <alignment horizontal="right"/>
      <protection locked="0"/>
    </xf>
    <xf numFmtId="3" fontId="13" fillId="0" borderId="28" xfId="0" applyNumberFormat="1" applyFont="1" applyFill="1" applyBorder="1" applyAlignment="1" applyProtection="1">
      <alignment horizontal="right"/>
      <protection locked="0"/>
    </xf>
    <xf numFmtId="3" fontId="13" fillId="0" borderId="36" xfId="0" applyNumberFormat="1" applyFont="1" applyFill="1" applyBorder="1" applyAlignment="1" applyProtection="1">
      <alignment horizontal="right"/>
      <protection locked="0"/>
    </xf>
    <xf numFmtId="3" fontId="13" fillId="0" borderId="29" xfId="0" applyNumberFormat="1" applyFont="1" applyFill="1" applyBorder="1" applyAlignment="1" applyProtection="1">
      <alignment horizontal="right"/>
      <protection locked="0"/>
    </xf>
    <xf numFmtId="49" fontId="15" fillId="3" borderId="31" xfId="0" applyNumberFormat="1" applyFont="1" applyFill="1" applyBorder="1" applyAlignment="1" applyProtection="1">
      <alignment horizontal="left" vertical="top" wrapText="1"/>
      <protection locked="0"/>
    </xf>
    <xf numFmtId="49" fontId="15" fillId="0" borderId="33" xfId="0" applyNumberFormat="1" applyFont="1" applyBorder="1" applyAlignment="1" applyProtection="1">
      <alignment horizontal="left" vertical="top" wrapText="1"/>
      <protection locked="0"/>
    </xf>
    <xf numFmtId="49" fontId="15" fillId="0" borderId="35" xfId="0" applyNumberFormat="1" applyFont="1" applyBorder="1" applyAlignment="1" applyProtection="1">
      <alignment horizontal="left" vertical="top" wrapText="1"/>
      <protection locked="0"/>
    </xf>
    <xf numFmtId="0" fontId="15" fillId="6" borderId="78" xfId="0" applyFont="1" applyFill="1" applyBorder="1" applyAlignment="1" applyProtection="1">
      <alignment horizontal="left" vertical="top" wrapText="1" indent="1"/>
    </xf>
    <xf numFmtId="3" fontId="13" fillId="0" borderId="64" xfId="0" applyNumberFormat="1" applyFont="1" applyBorder="1" applyAlignment="1" applyProtection="1">
      <alignment horizontal="right" vertical="top"/>
      <protection locked="0"/>
    </xf>
    <xf numFmtId="0" fontId="27" fillId="9" borderId="4" xfId="0" applyFont="1" applyFill="1" applyBorder="1" applyProtection="1"/>
    <xf numFmtId="0" fontId="11" fillId="8" borderId="50" xfId="0" applyFont="1" applyFill="1" applyBorder="1" applyAlignment="1">
      <alignment horizontal="left" wrapText="1"/>
    </xf>
    <xf numFmtId="0" fontId="11" fillId="8" borderId="50" xfId="0" applyFont="1" applyFill="1" applyBorder="1" applyAlignment="1">
      <alignment horizontal="right" wrapText="1"/>
    </xf>
    <xf numFmtId="3" fontId="15" fillId="3" borderId="31" xfId="4" applyNumberFormat="1" applyFont="1" applyFill="1" applyBorder="1" applyAlignment="1" applyProtection="1">
      <alignment horizontal="right" vertical="top"/>
      <protection locked="0"/>
    </xf>
    <xf numFmtId="3" fontId="15" fillId="3" borderId="33" xfId="4" applyNumberFormat="1" applyFont="1" applyFill="1" applyBorder="1" applyAlignment="1" applyProtection="1">
      <alignment horizontal="right" vertical="top"/>
      <protection locked="0"/>
    </xf>
    <xf numFmtId="3" fontId="15" fillId="0" borderId="33" xfId="0" applyNumberFormat="1" applyFont="1" applyBorder="1" applyAlignment="1" applyProtection="1">
      <alignment horizontal="right" vertical="top"/>
      <protection locked="0"/>
    </xf>
    <xf numFmtId="3" fontId="15" fillId="0" borderId="35" xfId="0" applyNumberFormat="1" applyFont="1" applyBorder="1" applyAlignment="1" applyProtection="1">
      <alignment horizontal="right" vertical="top"/>
      <protection locked="0"/>
    </xf>
    <xf numFmtId="3" fontId="13" fillId="0" borderId="24" xfId="0" applyNumberFormat="1" applyFont="1" applyBorder="1" applyAlignment="1" applyProtection="1">
      <alignment horizontal="right" vertical="top"/>
      <protection locked="0"/>
    </xf>
    <xf numFmtId="3" fontId="13" fillId="0" borderId="26" xfId="0" applyNumberFormat="1" applyFont="1" applyBorder="1" applyAlignment="1" applyProtection="1">
      <alignment horizontal="right" vertical="top"/>
      <protection locked="0"/>
    </xf>
    <xf numFmtId="3" fontId="16" fillId="9" borderId="29" xfId="4" applyNumberFormat="1" applyFont="1" applyFill="1" applyBorder="1" applyProtection="1"/>
    <xf numFmtId="166" fontId="13" fillId="9" borderId="5" xfId="3" applyNumberFormat="1" applyFont="1" applyFill="1" applyBorder="1" applyAlignment="1" applyProtection="1">
      <alignment horizontal="right" vertical="top"/>
    </xf>
    <xf numFmtId="3" fontId="15" fillId="0" borderId="0" xfId="0" applyNumberFormat="1" applyFont="1" applyFill="1" applyBorder="1" applyAlignment="1" applyProtection="1">
      <alignment vertical="top"/>
    </xf>
    <xf numFmtId="0" fontId="11" fillId="8" borderId="50" xfId="0" applyFont="1" applyFill="1" applyBorder="1" applyAlignment="1" applyProtection="1">
      <alignment horizontal="left"/>
    </xf>
    <xf numFmtId="3" fontId="15" fillId="0" borderId="12" xfId="0" applyNumberFormat="1" applyFont="1" applyFill="1" applyBorder="1" applyProtection="1"/>
    <xf numFmtId="3" fontId="15" fillId="10" borderId="32" xfId="0" applyNumberFormat="1" applyFont="1" applyFill="1" applyBorder="1" applyAlignment="1">
      <alignment horizontal="right" vertical="top"/>
    </xf>
    <xf numFmtId="3" fontId="15" fillId="10" borderId="33" xfId="0" applyNumberFormat="1" applyFont="1" applyFill="1" applyBorder="1" applyAlignment="1">
      <alignment horizontal="right" vertical="top"/>
    </xf>
    <xf numFmtId="3" fontId="15" fillId="10" borderId="33" xfId="2" applyNumberFormat="1" applyFont="1" applyFill="1" applyBorder="1" applyAlignment="1" applyProtection="1">
      <alignment horizontal="right" vertical="top"/>
    </xf>
    <xf numFmtId="0" fontId="16" fillId="15" borderId="10" xfId="0" applyFont="1" applyFill="1" applyBorder="1" applyAlignment="1" applyProtection="1">
      <alignment horizontal="left"/>
    </xf>
    <xf numFmtId="3" fontId="13" fillId="10" borderId="95" xfId="0" applyNumberFormat="1" applyFont="1" applyFill="1" applyBorder="1" applyAlignment="1" applyProtection="1">
      <alignment horizontal="right" vertical="top"/>
    </xf>
    <xf numFmtId="166" fontId="13" fillId="0" borderId="30" xfId="3" applyNumberFormat="1" applyFont="1" applyFill="1" applyBorder="1" applyAlignment="1" applyProtection="1">
      <alignment vertical="top"/>
    </xf>
    <xf numFmtId="166" fontId="13" fillId="0" borderId="37" xfId="3" applyNumberFormat="1" applyFont="1" applyFill="1" applyBorder="1" applyAlignment="1" applyProtection="1">
      <alignment vertical="top"/>
    </xf>
    <xf numFmtId="166" fontId="13" fillId="0" borderId="31" xfId="3" applyNumberFormat="1" applyFont="1" applyFill="1" applyBorder="1" applyAlignment="1" applyProtection="1">
      <alignment vertical="top"/>
    </xf>
    <xf numFmtId="166" fontId="13" fillId="0" borderId="32" xfId="3" applyNumberFormat="1" applyFont="1" applyFill="1" applyBorder="1" applyAlignment="1" applyProtection="1">
      <alignment vertical="top"/>
    </xf>
    <xf numFmtId="166" fontId="13" fillId="0" borderId="38" xfId="3" applyNumberFormat="1" applyFont="1" applyFill="1" applyBorder="1" applyAlignment="1" applyProtection="1">
      <alignment vertical="top"/>
    </xf>
    <xf numFmtId="166" fontId="13" fillId="0" borderId="33" xfId="3" applyNumberFormat="1" applyFont="1" applyFill="1" applyBorder="1" applyAlignment="1" applyProtection="1">
      <alignment vertical="top"/>
    </xf>
    <xf numFmtId="166" fontId="13" fillId="0" borderId="34" xfId="3" applyNumberFormat="1" applyFont="1" applyFill="1" applyBorder="1" applyAlignment="1" applyProtection="1">
      <alignment vertical="top"/>
    </xf>
    <xf numFmtId="166" fontId="13" fillId="0" borderId="39" xfId="3" applyNumberFormat="1" applyFont="1" applyFill="1" applyBorder="1" applyAlignment="1" applyProtection="1">
      <alignment vertical="top"/>
    </xf>
    <xf numFmtId="166" fontId="13" fillId="0" borderId="35" xfId="3" applyNumberFormat="1" applyFont="1" applyFill="1" applyBorder="1" applyAlignment="1" applyProtection="1">
      <alignment vertical="top"/>
    </xf>
    <xf numFmtId="0" fontId="0" fillId="9" borderId="4" xfId="0" applyFill="1" applyBorder="1" applyAlignment="1">
      <alignment vertical="top"/>
    </xf>
    <xf numFmtId="0" fontId="0" fillId="9" borderId="13" xfId="0" applyFill="1" applyBorder="1" applyAlignment="1">
      <alignment vertical="top"/>
    </xf>
    <xf numFmtId="0" fontId="0" fillId="9" borderId="5" xfId="0" applyFill="1" applyBorder="1" applyAlignment="1">
      <alignment vertical="top"/>
    </xf>
    <xf numFmtId="0" fontId="0" fillId="9" borderId="8" xfId="0" applyFill="1" applyBorder="1" applyAlignment="1">
      <alignment vertical="top"/>
    </xf>
    <xf numFmtId="0" fontId="0" fillId="9" borderId="0" xfId="0" applyFill="1" applyBorder="1" applyAlignment="1">
      <alignment vertical="top"/>
    </xf>
    <xf numFmtId="0" fontId="0" fillId="9" borderId="9" xfId="0" applyFill="1" applyBorder="1" applyAlignment="1">
      <alignment vertical="top"/>
    </xf>
    <xf numFmtId="0" fontId="0" fillId="9" borderId="6" xfId="0" applyFill="1" applyBorder="1" applyAlignment="1">
      <alignment vertical="top"/>
    </xf>
    <xf numFmtId="0" fontId="0" fillId="9" borderId="7" xfId="0" applyFill="1" applyBorder="1" applyAlignment="1">
      <alignment vertical="top"/>
    </xf>
    <xf numFmtId="0" fontId="0" fillId="9" borderId="10" xfId="0" applyFill="1" applyBorder="1" applyAlignment="1">
      <alignment vertical="top"/>
    </xf>
    <xf numFmtId="166" fontId="13" fillId="0" borderId="28" xfId="3" applyNumberFormat="1" applyFont="1" applyFill="1" applyBorder="1" applyAlignment="1" applyProtection="1">
      <alignment vertical="top"/>
    </xf>
    <xf numFmtId="166" fontId="13" fillId="0" borderId="36" xfId="3" applyNumberFormat="1" applyFont="1" applyFill="1" applyBorder="1" applyAlignment="1" applyProtection="1">
      <alignment vertical="top"/>
    </xf>
    <xf numFmtId="166" fontId="13" fillId="0" borderId="29" xfId="3" applyNumberFormat="1" applyFont="1" applyFill="1" applyBorder="1" applyAlignment="1" applyProtection="1">
      <alignment vertical="top"/>
    </xf>
    <xf numFmtId="0" fontId="0" fillId="9" borderId="2" xfId="0" applyFill="1" applyBorder="1" applyAlignment="1">
      <alignment vertical="top"/>
    </xf>
    <xf numFmtId="0" fontId="0" fillId="9" borderId="3" xfId="0" applyFill="1" applyBorder="1" applyAlignment="1">
      <alignment vertical="top"/>
    </xf>
    <xf numFmtId="0" fontId="0" fillId="9" borderId="14" xfId="0" applyFill="1" applyBorder="1" applyAlignment="1">
      <alignment vertical="top"/>
    </xf>
    <xf numFmtId="166" fontId="13" fillId="0" borderId="68" xfId="3" applyNumberFormat="1" applyFont="1" applyFill="1" applyBorder="1" applyAlignment="1" applyProtection="1">
      <alignment vertical="top"/>
    </xf>
    <xf numFmtId="166" fontId="13" fillId="0" borderId="70" xfId="3" applyNumberFormat="1" applyFont="1" applyFill="1" applyBorder="1" applyAlignment="1" applyProtection="1">
      <alignment vertical="top"/>
    </xf>
    <xf numFmtId="166" fontId="13" fillId="0" borderId="69" xfId="3" applyNumberFormat="1" applyFont="1" applyFill="1" applyBorder="1" applyAlignment="1" applyProtection="1">
      <alignment vertical="top"/>
    </xf>
    <xf numFmtId="166" fontId="13" fillId="0" borderId="64" xfId="3" applyNumberFormat="1" applyFont="1" applyFill="1" applyBorder="1" applyAlignment="1" applyProtection="1">
      <alignment vertical="top"/>
    </xf>
    <xf numFmtId="166" fontId="13" fillId="0" borderId="66" xfId="3" applyNumberFormat="1" applyFont="1" applyFill="1" applyBorder="1" applyAlignment="1" applyProtection="1">
      <alignment vertical="top"/>
    </xf>
    <xf numFmtId="166" fontId="13" fillId="0" borderId="65" xfId="3" applyNumberFormat="1" applyFont="1" applyFill="1" applyBorder="1" applyAlignment="1" applyProtection="1">
      <alignment vertical="top"/>
    </xf>
    <xf numFmtId="166" fontId="13" fillId="0" borderId="109" xfId="3" applyNumberFormat="1" applyFont="1" applyFill="1" applyBorder="1" applyAlignment="1" applyProtection="1">
      <alignment vertical="top"/>
    </xf>
    <xf numFmtId="166" fontId="13" fillId="0" borderId="108" xfId="3" applyNumberFormat="1" applyFont="1" applyFill="1" applyBorder="1" applyAlignment="1" applyProtection="1">
      <alignment vertical="top"/>
    </xf>
    <xf numFmtId="166" fontId="13" fillId="0" borderId="110" xfId="3" applyNumberFormat="1" applyFont="1" applyFill="1" applyBorder="1" applyAlignment="1" applyProtection="1">
      <alignment vertical="top"/>
    </xf>
    <xf numFmtId="166" fontId="13" fillId="0" borderId="26" xfId="3" applyNumberFormat="1" applyFont="1" applyFill="1" applyBorder="1" applyAlignment="1" applyProtection="1">
      <alignment vertical="top"/>
    </xf>
    <xf numFmtId="166" fontId="13" fillId="0" borderId="48" xfId="3" applyNumberFormat="1" applyFont="1" applyFill="1" applyBorder="1" applyAlignment="1" applyProtection="1">
      <alignment vertical="top"/>
    </xf>
    <xf numFmtId="166" fontId="13" fillId="0" borderId="27" xfId="3" applyNumberFormat="1" applyFont="1" applyFill="1" applyBorder="1" applyAlignment="1" applyProtection="1">
      <alignment vertical="top"/>
    </xf>
    <xf numFmtId="0" fontId="15" fillId="10" borderId="4" xfId="0" applyFont="1" applyFill="1" applyBorder="1" applyAlignment="1" applyProtection="1">
      <alignment horizontal="right" vertical="top" wrapText="1"/>
    </xf>
    <xf numFmtId="0" fontId="14" fillId="10" borderId="4" xfId="0" applyFont="1" applyFill="1" applyBorder="1" applyAlignment="1" applyProtection="1">
      <alignment horizontal="left" wrapText="1"/>
    </xf>
    <xf numFmtId="0" fontId="30" fillId="0" borderId="0" xfId="0" applyFont="1" applyBorder="1" applyAlignment="1" applyProtection="1">
      <alignment vertical="center" wrapText="1"/>
    </xf>
    <xf numFmtId="0" fontId="30" fillId="0" borderId="0" xfId="0" applyFont="1" applyAlignment="1" applyProtection="1">
      <alignment vertical="center"/>
    </xf>
    <xf numFmtId="0" fontId="30" fillId="0" borderId="0" xfId="0" applyFont="1" applyAlignment="1" applyProtection="1">
      <alignment wrapText="1"/>
    </xf>
    <xf numFmtId="0" fontId="37" fillId="0" borderId="0" xfId="0" applyFont="1" applyAlignment="1">
      <alignment horizontal="left"/>
    </xf>
    <xf numFmtId="0" fontId="3" fillId="0" borderId="0" xfId="0" applyFont="1" applyAlignment="1">
      <alignment horizontal="right"/>
    </xf>
    <xf numFmtId="0" fontId="14" fillId="0" borderId="7" xfId="0" applyFont="1" applyBorder="1" applyAlignment="1" applyProtection="1">
      <alignment horizontal="center" vertical="center"/>
    </xf>
    <xf numFmtId="0" fontId="38" fillId="0" borderId="0" xfId="0" applyFont="1" applyBorder="1" applyAlignment="1">
      <alignment horizontal="left"/>
    </xf>
    <xf numFmtId="0" fontId="3" fillId="0" borderId="0" xfId="0" applyFont="1" applyBorder="1"/>
    <xf numFmtId="0" fontId="0" fillId="0" borderId="0" xfId="0" applyBorder="1" applyAlignment="1" applyProtection="1">
      <alignment wrapText="1"/>
    </xf>
    <xf numFmtId="0" fontId="14" fillId="0" borderId="0" xfId="0" applyFont="1" applyBorder="1" applyAlignment="1" applyProtection="1">
      <alignment vertical="center"/>
    </xf>
    <xf numFmtId="0" fontId="15" fillId="0" borderId="3" xfId="0" applyFont="1" applyFill="1" applyBorder="1" applyAlignment="1" applyProtection="1">
      <alignment wrapText="1"/>
    </xf>
    <xf numFmtId="0" fontId="15" fillId="14" borderId="4" xfId="0" applyFont="1" applyFill="1" applyBorder="1" applyAlignment="1">
      <alignment horizontal="left"/>
    </xf>
    <xf numFmtId="3" fontId="15" fillId="10" borderId="28" xfId="0" applyNumberFormat="1" applyFont="1" applyFill="1" applyBorder="1" applyAlignment="1">
      <alignment horizontal="right"/>
    </xf>
    <xf numFmtId="3" fontId="15" fillId="10" borderId="29" xfId="0" applyNumberFormat="1" applyFont="1" applyFill="1" applyBorder="1" applyAlignment="1">
      <alignment horizontal="right"/>
    </xf>
    <xf numFmtId="0" fontId="29" fillId="0" borderId="0" xfId="0" applyFont="1" applyAlignment="1">
      <alignment horizontal="center"/>
    </xf>
    <xf numFmtId="0" fontId="16" fillId="10" borderId="4" xfId="0" applyFont="1" applyFill="1" applyBorder="1" applyAlignment="1" applyProtection="1">
      <alignment horizontal="left" vertical="top" wrapText="1"/>
    </xf>
    <xf numFmtId="0" fontId="13" fillId="0" borderId="0" xfId="0" applyFont="1" applyAlignment="1" applyProtection="1">
      <alignment horizontal="center" vertical="center" wrapText="1"/>
    </xf>
    <xf numFmtId="0" fontId="14" fillId="11" borderId="4" xfId="0" applyFont="1" applyFill="1" applyBorder="1" applyAlignment="1" applyProtection="1">
      <alignment vertical="top" wrapText="1"/>
    </xf>
    <xf numFmtId="0" fontId="30" fillId="0" borderId="0" xfId="0" applyFont="1" applyAlignment="1" applyProtection="1">
      <alignment horizontal="center" wrapText="1"/>
    </xf>
    <xf numFmtId="0" fontId="7" fillId="12" borderId="8" xfId="0" applyFont="1" applyFill="1" applyBorder="1" applyAlignment="1" applyProtection="1">
      <alignment horizontal="left" vertical="center" wrapText="1"/>
    </xf>
    <xf numFmtId="0" fontId="11" fillId="8" borderId="57" xfId="0" applyFont="1" applyFill="1" applyBorder="1" applyAlignment="1" applyProtection="1">
      <alignment horizontal="center" vertical="center" wrapText="1"/>
    </xf>
    <xf numFmtId="0" fontId="11" fillId="8" borderId="60" xfId="0" applyFont="1" applyFill="1" applyBorder="1" applyAlignment="1" applyProtection="1">
      <alignment horizontal="center" vertical="center" wrapText="1"/>
    </xf>
    <xf numFmtId="0" fontId="19" fillId="12" borderId="53" xfId="0" applyFont="1" applyFill="1" applyBorder="1" applyAlignment="1" applyProtection="1">
      <alignment horizontal="right" wrapText="1"/>
    </xf>
    <xf numFmtId="0" fontId="12" fillId="8" borderId="51" xfId="0" applyFont="1" applyFill="1" applyBorder="1" applyAlignment="1" applyProtection="1">
      <alignment horizontal="right" wrapText="1"/>
    </xf>
    <xf numFmtId="0" fontId="12" fillId="8" borderId="53" xfId="0" applyFont="1" applyFill="1" applyBorder="1" applyAlignment="1" applyProtection="1">
      <alignment horizontal="right" wrapText="1"/>
    </xf>
    <xf numFmtId="0" fontId="25" fillId="0" borderId="0" xfId="0" applyFont="1" applyAlignment="1" applyProtection="1">
      <alignment horizontal="center" vertical="center"/>
    </xf>
    <xf numFmtId="0" fontId="12" fillId="8" borderId="62" xfId="0" applyFont="1" applyFill="1" applyBorder="1" applyAlignment="1" applyProtection="1">
      <alignment horizontal="right" wrapText="1"/>
    </xf>
    <xf numFmtId="0" fontId="12" fillId="8" borderId="54" xfId="0" applyFont="1" applyFill="1" applyBorder="1" applyAlignment="1" applyProtection="1">
      <alignment horizontal="right" wrapText="1"/>
    </xf>
    <xf numFmtId="0" fontId="28" fillId="0" borderId="0" xfId="0" applyFont="1" applyAlignment="1">
      <alignment horizontal="center"/>
    </xf>
    <xf numFmtId="0" fontId="35" fillId="0" borderId="0" xfId="0" applyFont="1" applyAlignment="1">
      <alignment horizontal="center"/>
    </xf>
    <xf numFmtId="0" fontId="29" fillId="0" borderId="0" xfId="0" applyFont="1" applyAlignment="1">
      <alignment horizontal="center"/>
    </xf>
    <xf numFmtId="0" fontId="36" fillId="0" borderId="0" xfId="0" applyFont="1" applyAlignment="1">
      <alignment horizontal="center" wrapText="1"/>
    </xf>
    <xf numFmtId="0" fontId="25" fillId="0" borderId="0" xfId="0" applyFont="1" applyAlignment="1" applyProtection="1">
      <alignment horizontal="center" wrapText="1"/>
    </xf>
    <xf numFmtId="0" fontId="16" fillId="10" borderId="4" xfId="0" applyFont="1" applyFill="1" applyBorder="1" applyAlignment="1" applyProtection="1">
      <alignment horizontal="left" vertical="top" wrapText="1"/>
    </xf>
    <xf numFmtId="0" fontId="16" fillId="10" borderId="5" xfId="0" applyFont="1" applyFill="1" applyBorder="1" applyAlignment="1" applyProtection="1">
      <alignment horizontal="left" vertical="top" wrapText="1"/>
    </xf>
    <xf numFmtId="0" fontId="11" fillId="8" borderId="62" xfId="0" applyFont="1" applyFill="1" applyBorder="1" applyAlignment="1" applyProtection="1">
      <alignment horizontal="right" wrapText="1"/>
    </xf>
    <xf numFmtId="0" fontId="11" fillId="8" borderId="51" xfId="0" applyFont="1" applyFill="1" applyBorder="1" applyAlignment="1" applyProtection="1">
      <alignment horizontal="right" wrapText="1"/>
    </xf>
    <xf numFmtId="0" fontId="11" fillId="8" borderId="107" xfId="0" applyFont="1" applyFill="1" applyBorder="1" applyAlignment="1" applyProtection="1">
      <alignment horizontal="right" wrapText="1"/>
    </xf>
    <xf numFmtId="0" fontId="13" fillId="0" borderId="0" xfId="0" applyFont="1" applyAlignment="1" applyProtection="1">
      <alignment horizontal="center" vertical="center" wrapText="1"/>
    </xf>
    <xf numFmtId="0" fontId="11" fillId="8" borderId="41" xfId="0" applyFont="1" applyFill="1" applyBorder="1" applyAlignment="1" applyProtection="1">
      <alignment horizontal="center" vertical="center" wrapText="1"/>
    </xf>
    <xf numFmtId="0" fontId="11" fillId="8" borderId="42" xfId="0" applyFont="1" applyFill="1" applyBorder="1" applyAlignment="1" applyProtection="1">
      <alignment horizontal="center" vertical="center" wrapText="1"/>
    </xf>
    <xf numFmtId="0" fontId="2" fillId="8" borderId="2" xfId="1" applyFont="1" applyFill="1" applyBorder="1" applyAlignment="1" applyProtection="1">
      <alignment horizontal="left" vertical="top" wrapText="1"/>
    </xf>
    <xf numFmtId="0" fontId="2" fillId="8" borderId="55" xfId="1" applyFont="1" applyFill="1" applyBorder="1" applyAlignment="1" applyProtection="1">
      <alignment horizontal="left" vertical="top" wrapText="1"/>
    </xf>
    <xf numFmtId="0" fontId="2" fillId="8" borderId="8" xfId="1" applyFont="1" applyFill="1" applyBorder="1" applyAlignment="1" applyProtection="1">
      <alignment horizontal="left" vertical="top" wrapText="1"/>
    </xf>
    <xf numFmtId="0" fontId="2" fillId="8" borderId="56" xfId="1" applyFont="1" applyFill="1" applyBorder="1" applyAlignment="1" applyProtection="1">
      <alignment horizontal="left" vertical="top" wrapText="1"/>
    </xf>
    <xf numFmtId="0" fontId="14" fillId="11" borderId="4" xfId="0" applyFont="1" applyFill="1" applyBorder="1" applyAlignment="1" applyProtection="1">
      <alignment horizontal="left" wrapText="1"/>
    </xf>
    <xf numFmtId="0" fontId="14" fillId="11" borderId="5" xfId="0" applyFont="1" applyFill="1" applyBorder="1" applyAlignment="1" applyProtection="1">
      <alignment horizontal="left" wrapText="1"/>
    </xf>
    <xf numFmtId="0" fontId="13" fillId="0" borderId="22" xfId="0" applyFont="1" applyBorder="1" applyAlignment="1" applyProtection="1">
      <alignment horizontal="left" vertical="top"/>
      <protection locked="0"/>
    </xf>
    <xf numFmtId="0" fontId="13" fillId="0" borderId="25" xfId="0" applyFont="1" applyBorder="1" applyAlignment="1" applyProtection="1">
      <alignment horizontal="left" vertical="top"/>
      <protection locked="0"/>
    </xf>
    <xf numFmtId="0" fontId="15" fillId="0" borderId="16" xfId="0" applyFont="1" applyFill="1" applyBorder="1" applyAlignment="1" applyProtection="1">
      <alignment horizontal="left" vertical="top"/>
      <protection locked="0"/>
    </xf>
    <xf numFmtId="0" fontId="15" fillId="0" borderId="77" xfId="0" applyFont="1" applyFill="1" applyBorder="1" applyAlignment="1" applyProtection="1">
      <alignment horizontal="left" vertical="top"/>
      <protection locked="0"/>
    </xf>
    <xf numFmtId="0" fontId="13" fillId="0" borderId="19" xfId="0" applyFont="1" applyBorder="1" applyAlignment="1" applyProtection="1">
      <alignment horizontal="left" vertical="top"/>
      <protection locked="0"/>
    </xf>
    <xf numFmtId="0" fontId="13" fillId="0" borderId="24" xfId="0" applyFont="1" applyBorder="1" applyAlignment="1" applyProtection="1">
      <alignment horizontal="left" vertical="top"/>
      <protection locked="0"/>
    </xf>
    <xf numFmtId="0" fontId="11" fillId="8" borderId="102" xfId="0" applyFont="1" applyFill="1" applyBorder="1" applyAlignment="1" applyProtection="1">
      <alignment horizontal="right" wrapText="1"/>
    </xf>
    <xf numFmtId="0" fontId="11" fillId="8" borderId="103" xfId="0" applyFont="1" applyFill="1" applyBorder="1" applyAlignment="1" applyProtection="1">
      <alignment horizontal="right" wrapText="1"/>
    </xf>
    <xf numFmtId="0" fontId="11" fillId="8" borderId="104" xfId="0" applyFont="1" applyFill="1" applyBorder="1" applyAlignment="1" applyProtection="1">
      <alignment horizontal="right" wrapText="1"/>
    </xf>
    <xf numFmtId="0" fontId="13" fillId="0" borderId="0" xfId="0" applyFont="1" applyBorder="1" applyAlignment="1">
      <alignment horizontal="center" vertical="center" wrapText="1"/>
    </xf>
    <xf numFmtId="0" fontId="13" fillId="0" borderId="7" xfId="0" applyFont="1" applyBorder="1" applyAlignment="1">
      <alignment horizontal="center" vertical="center" wrapText="1"/>
    </xf>
    <xf numFmtId="0" fontId="13" fillId="0" borderId="22" xfId="0" applyNumberFormat="1" applyFont="1" applyBorder="1" applyAlignment="1" applyProtection="1">
      <alignment horizontal="left" vertical="top" wrapText="1"/>
      <protection locked="0"/>
    </xf>
    <xf numFmtId="0" fontId="13" fillId="0" borderId="23" xfId="0" applyNumberFormat="1" applyFont="1" applyBorder="1" applyAlignment="1" applyProtection="1">
      <alignment horizontal="left" vertical="top" wrapText="1"/>
      <protection locked="0"/>
    </xf>
    <xf numFmtId="0" fontId="13" fillId="0" borderId="25" xfId="0" applyNumberFormat="1" applyFont="1" applyBorder="1" applyAlignment="1" applyProtection="1">
      <alignment horizontal="left" vertical="top" wrapText="1"/>
      <protection locked="0"/>
    </xf>
    <xf numFmtId="0" fontId="14" fillId="11" borderId="4" xfId="3" applyNumberFormat="1" applyFont="1" applyFill="1" applyBorder="1" applyAlignment="1" applyProtection="1">
      <alignment horizontal="left" vertical="top" wrapText="1"/>
    </xf>
    <xf numFmtId="0" fontId="14" fillId="11" borderId="13" xfId="3" applyNumberFormat="1" applyFont="1" applyFill="1" applyBorder="1" applyAlignment="1" applyProtection="1">
      <alignment horizontal="left" vertical="top" wrapText="1"/>
    </xf>
    <xf numFmtId="0" fontId="14" fillId="11" borderId="5" xfId="3" applyNumberFormat="1" applyFont="1" applyFill="1" applyBorder="1" applyAlignment="1" applyProtection="1">
      <alignment horizontal="left" vertical="top" wrapText="1"/>
    </xf>
    <xf numFmtId="0" fontId="13" fillId="0" borderId="16" xfId="0" applyFont="1" applyBorder="1" applyAlignment="1" applyProtection="1">
      <alignment horizontal="left" vertical="top" wrapText="1"/>
      <protection locked="0"/>
    </xf>
    <xf numFmtId="0" fontId="13" fillId="0" borderId="17" xfId="0" applyFont="1" applyBorder="1" applyAlignment="1" applyProtection="1">
      <alignment horizontal="left" vertical="top" wrapText="1"/>
      <protection locked="0"/>
    </xf>
    <xf numFmtId="0" fontId="13" fillId="0" borderId="77" xfId="0" applyFont="1" applyBorder="1" applyAlignment="1" applyProtection="1">
      <alignment horizontal="left" vertical="top" wrapText="1"/>
      <protection locked="0"/>
    </xf>
    <xf numFmtId="0" fontId="13" fillId="0" borderId="19" xfId="0" applyNumberFormat="1" applyFont="1" applyBorder="1" applyAlignment="1" applyProtection="1">
      <alignment horizontal="left" vertical="top" wrapText="1"/>
      <protection locked="0"/>
    </xf>
    <xf numFmtId="0" fontId="13" fillId="0" borderId="20" xfId="0" applyNumberFormat="1" applyFont="1" applyBorder="1" applyAlignment="1" applyProtection="1">
      <alignment horizontal="left" vertical="top" wrapText="1"/>
      <protection locked="0"/>
    </xf>
    <xf numFmtId="0" fontId="13" fillId="0" borderId="24" xfId="0" applyNumberFormat="1" applyFont="1" applyBorder="1" applyAlignment="1" applyProtection="1">
      <alignment horizontal="left" vertical="top" wrapText="1"/>
      <protection locked="0"/>
    </xf>
    <xf numFmtId="0" fontId="14" fillId="11" borderId="4" xfId="0" applyFont="1" applyFill="1" applyBorder="1" applyAlignment="1" applyProtection="1">
      <alignment vertical="top" wrapText="1"/>
    </xf>
    <xf numFmtId="0" fontId="14" fillId="11" borderId="13" xfId="0" applyFont="1" applyFill="1" applyBorder="1" applyAlignment="1" applyProtection="1">
      <alignment vertical="top" wrapText="1"/>
    </xf>
    <xf numFmtId="0" fontId="14" fillId="11" borderId="5" xfId="0" applyFont="1" applyFill="1" applyBorder="1" applyAlignment="1" applyProtection="1">
      <alignment vertical="top" wrapText="1"/>
    </xf>
    <xf numFmtId="0" fontId="11" fillId="8" borderId="94" xfId="0" applyFont="1" applyFill="1" applyBorder="1" applyAlignment="1" applyProtection="1">
      <alignment horizontal="right" wrapText="1"/>
    </xf>
    <xf numFmtId="0" fontId="11" fillId="8" borderId="96" xfId="0" applyFont="1" applyFill="1" applyBorder="1" applyAlignment="1" applyProtection="1">
      <alignment horizontal="right" wrapText="1"/>
    </xf>
    <xf numFmtId="0" fontId="13" fillId="0" borderId="0" xfId="0" applyFont="1" applyBorder="1" applyAlignment="1" applyProtection="1">
      <alignment horizontal="center" vertical="center" wrapText="1"/>
    </xf>
    <xf numFmtId="0" fontId="13" fillId="0" borderId="7" xfId="0" applyFont="1" applyBorder="1" applyAlignment="1" applyProtection="1">
      <alignment horizontal="center" vertical="center" wrapText="1"/>
    </xf>
    <xf numFmtId="0" fontId="30" fillId="0" borderId="0" xfId="0" applyFont="1" applyAlignment="1" applyProtection="1">
      <alignment horizontal="center" wrapText="1"/>
    </xf>
    <xf numFmtId="0" fontId="11" fillId="8" borderId="93" xfId="0" applyFont="1" applyFill="1" applyBorder="1" applyAlignment="1" applyProtection="1">
      <alignment horizontal="right" wrapText="1"/>
    </xf>
    <xf numFmtId="0" fontId="12" fillId="8" borderId="50" xfId="0" applyFont="1" applyFill="1" applyBorder="1" applyAlignment="1" applyProtection="1">
      <alignment horizontal="center" vertical="center" wrapText="1"/>
    </xf>
    <xf numFmtId="0" fontId="2" fillId="8" borderId="2" xfId="0" applyFont="1" applyFill="1" applyBorder="1" applyAlignment="1" applyProtection="1">
      <alignment horizontal="left" vertical="top" wrapText="1"/>
    </xf>
    <xf numFmtId="0" fontId="2" fillId="8" borderId="3" xfId="0" applyFont="1" applyFill="1" applyBorder="1" applyAlignment="1" applyProtection="1">
      <alignment horizontal="left" vertical="top" wrapText="1"/>
    </xf>
    <xf numFmtId="0" fontId="2" fillId="8" borderId="8" xfId="0" applyFont="1" applyFill="1" applyBorder="1" applyAlignment="1" applyProtection="1">
      <alignment horizontal="left" vertical="top" wrapText="1"/>
    </xf>
    <xf numFmtId="0" fontId="2" fillId="8" borderId="0" xfId="0" applyFont="1" applyFill="1" applyBorder="1" applyAlignment="1" applyProtection="1">
      <alignment horizontal="left" vertical="top" wrapText="1"/>
    </xf>
    <xf numFmtId="0" fontId="11" fillId="8" borderId="73" xfId="0" applyFont="1" applyFill="1" applyBorder="1" applyAlignment="1" applyProtection="1">
      <alignment horizontal="center" vertical="center"/>
    </xf>
    <xf numFmtId="0" fontId="11" fillId="8" borderId="74" xfId="0" applyFont="1" applyFill="1" applyBorder="1" applyAlignment="1" applyProtection="1">
      <alignment horizontal="center" vertical="center"/>
    </xf>
    <xf numFmtId="0" fontId="7" fillId="12" borderId="8" xfId="0" applyFont="1" applyFill="1" applyBorder="1" applyAlignment="1" applyProtection="1">
      <alignment horizontal="left" vertical="center" wrapText="1"/>
    </xf>
    <xf numFmtId="0" fontId="7" fillId="12" borderId="56" xfId="0" applyFont="1" applyFill="1" applyBorder="1" applyAlignment="1" applyProtection="1">
      <alignment horizontal="left" vertical="center" wrapText="1"/>
    </xf>
    <xf numFmtId="0" fontId="11" fillId="8" borderId="57" xfId="0" applyFont="1" applyFill="1" applyBorder="1" applyAlignment="1" applyProtection="1">
      <alignment horizontal="center" vertical="center" wrapText="1"/>
    </xf>
    <xf numFmtId="0" fontId="11" fillId="8" borderId="0" xfId="0" applyFont="1" applyFill="1" applyBorder="1" applyAlignment="1" applyProtection="1">
      <alignment horizontal="center" vertical="center" wrapText="1"/>
    </xf>
    <xf numFmtId="0" fontId="11" fillId="8" borderId="56" xfId="0" applyFont="1" applyFill="1" applyBorder="1" applyAlignment="1" applyProtection="1">
      <alignment horizontal="center" vertical="center" wrapText="1"/>
    </xf>
    <xf numFmtId="0" fontId="11" fillId="8" borderId="58" xfId="0" applyFont="1" applyFill="1" applyBorder="1" applyAlignment="1" applyProtection="1">
      <alignment horizontal="center" vertical="center" wrapText="1"/>
    </xf>
    <xf numFmtId="0" fontId="11" fillId="8" borderId="59" xfId="0" applyFont="1" applyFill="1" applyBorder="1" applyAlignment="1" applyProtection="1">
      <alignment horizontal="center" vertical="center" wrapText="1"/>
    </xf>
    <xf numFmtId="0" fontId="11" fillId="8" borderId="89" xfId="0" applyFont="1" applyFill="1" applyBorder="1" applyAlignment="1" applyProtection="1">
      <alignment horizontal="center" vertical="center" wrapText="1"/>
    </xf>
    <xf numFmtId="0" fontId="12" fillId="8" borderId="49" xfId="0" applyFont="1" applyFill="1" applyBorder="1" applyAlignment="1" applyProtection="1">
      <alignment horizontal="right" wrapText="1"/>
    </xf>
    <xf numFmtId="0" fontId="12" fillId="8" borderId="45" xfId="0" applyFont="1" applyFill="1" applyBorder="1" applyAlignment="1" applyProtection="1">
      <alignment horizontal="right" wrapText="1"/>
    </xf>
    <xf numFmtId="0" fontId="12" fillId="8" borderId="50" xfId="0" applyFont="1" applyFill="1" applyBorder="1" applyAlignment="1" applyProtection="1">
      <alignment horizontal="right" wrapText="1"/>
    </xf>
    <xf numFmtId="0" fontId="11" fillId="8" borderId="60" xfId="0" applyFont="1" applyFill="1" applyBorder="1" applyAlignment="1" applyProtection="1">
      <alignment horizontal="center" vertical="center" wrapText="1"/>
    </xf>
    <xf numFmtId="0" fontId="11" fillId="8" borderId="76" xfId="0" applyFont="1" applyFill="1" applyBorder="1" applyAlignment="1" applyProtection="1">
      <alignment horizontal="center" vertical="center" wrapText="1"/>
    </xf>
    <xf numFmtId="0" fontId="11" fillId="8" borderId="75" xfId="0" applyFont="1" applyFill="1" applyBorder="1" applyAlignment="1" applyProtection="1">
      <alignment horizontal="center" vertical="center" wrapText="1"/>
    </xf>
    <xf numFmtId="0" fontId="15" fillId="22" borderId="8" xfId="0" applyFont="1" applyFill="1" applyBorder="1" applyAlignment="1" applyProtection="1">
      <alignment horizontal="left" vertical="center" wrapText="1"/>
    </xf>
    <xf numFmtId="0" fontId="15" fillId="22" borderId="56" xfId="0" applyFont="1" applyFill="1" applyBorder="1" applyAlignment="1" applyProtection="1">
      <alignment horizontal="left" vertical="center" wrapText="1"/>
    </xf>
    <xf numFmtId="0" fontId="15" fillId="22" borderId="6" xfId="0" applyFont="1" applyFill="1" applyBorder="1" applyAlignment="1" applyProtection="1">
      <alignment horizontal="left" vertical="center" wrapText="1"/>
    </xf>
    <xf numFmtId="0" fontId="15" fillId="22" borderId="79" xfId="0" applyFont="1" applyFill="1" applyBorder="1" applyAlignment="1" applyProtection="1">
      <alignment horizontal="left" vertical="center" wrapText="1"/>
    </xf>
    <xf numFmtId="0" fontId="15" fillId="0" borderId="7" xfId="0" applyFont="1" applyFill="1" applyBorder="1" applyAlignment="1" applyProtection="1">
      <alignment horizontal="center" vertical="center" wrapText="1"/>
    </xf>
    <xf numFmtId="0" fontId="17" fillId="12" borderId="8" xfId="0" applyFont="1" applyFill="1" applyBorder="1" applyAlignment="1" applyProtection="1">
      <alignment horizontal="right" vertical="center" wrapText="1"/>
    </xf>
    <xf numFmtId="0" fontId="17" fillId="12" borderId="0" xfId="0" applyFont="1" applyFill="1" applyBorder="1" applyAlignment="1" applyProtection="1">
      <alignment horizontal="right" vertical="center" wrapText="1"/>
    </xf>
    <xf numFmtId="0" fontId="19" fillId="12" borderId="50" xfId="0" applyFont="1" applyFill="1" applyBorder="1" applyAlignment="1" applyProtection="1">
      <alignment horizontal="right" wrapText="1"/>
    </xf>
    <xf numFmtId="0" fontId="19" fillId="12" borderId="53" xfId="0" applyFont="1" applyFill="1" applyBorder="1" applyAlignment="1" applyProtection="1">
      <alignment horizontal="right" wrapText="1"/>
    </xf>
    <xf numFmtId="0" fontId="19" fillId="12" borderId="50" xfId="0" applyFont="1" applyFill="1" applyBorder="1" applyAlignment="1" applyProtection="1">
      <alignment horizontal="right"/>
    </xf>
    <xf numFmtId="0" fontId="19" fillId="12" borderId="53" xfId="0" applyFont="1" applyFill="1" applyBorder="1" applyAlignment="1" applyProtection="1">
      <alignment horizontal="right"/>
    </xf>
    <xf numFmtId="0" fontId="12" fillId="8" borderId="58" xfId="0" applyFont="1" applyFill="1" applyBorder="1" applyAlignment="1" applyProtection="1">
      <alignment horizontal="right" wrapText="1"/>
    </xf>
    <xf numFmtId="0" fontId="12" fillId="8" borderId="111" xfId="0" applyFont="1" applyFill="1" applyBorder="1" applyAlignment="1" applyProtection="1">
      <alignment horizontal="right" wrapText="1"/>
    </xf>
    <xf numFmtId="0" fontId="11" fillId="8" borderId="49" xfId="0" applyFont="1" applyFill="1" applyBorder="1" applyAlignment="1" applyProtection="1">
      <alignment horizontal="right" wrapText="1"/>
    </xf>
    <xf numFmtId="0" fontId="11" fillId="8" borderId="50" xfId="0" applyFont="1" applyFill="1" applyBorder="1" applyAlignment="1" applyProtection="1">
      <alignment horizontal="right" wrapText="1"/>
    </xf>
    <xf numFmtId="0" fontId="11" fillId="8" borderId="43" xfId="0" applyFont="1" applyFill="1" applyBorder="1" applyAlignment="1" applyProtection="1">
      <alignment horizontal="right" wrapText="1"/>
    </xf>
    <xf numFmtId="0" fontId="25" fillId="0" borderId="0" xfId="0" applyFont="1" applyBorder="1" applyAlignment="1" applyProtection="1">
      <alignment horizontal="center" vertical="center" wrapText="1"/>
    </xf>
    <xf numFmtId="0" fontId="11" fillId="8" borderId="60" xfId="0" applyFont="1" applyFill="1" applyBorder="1" applyAlignment="1" applyProtection="1">
      <alignment horizontal="center" wrapText="1"/>
    </xf>
    <xf numFmtId="0" fontId="11" fillId="8" borderId="76" xfId="0" applyFont="1" applyFill="1" applyBorder="1" applyAlignment="1" applyProtection="1">
      <alignment horizontal="center" wrapText="1"/>
    </xf>
    <xf numFmtId="0" fontId="11" fillId="8" borderId="75" xfId="0" applyFont="1" applyFill="1" applyBorder="1" applyAlignment="1" applyProtection="1">
      <alignment horizontal="center" wrapText="1"/>
    </xf>
    <xf numFmtId="0" fontId="11" fillId="8" borderId="107" xfId="0" applyFont="1" applyFill="1" applyBorder="1" applyAlignment="1" applyProtection="1">
      <alignment horizontal="center" wrapText="1"/>
    </xf>
    <xf numFmtId="0" fontId="11" fillId="8" borderId="101" xfId="0" applyFont="1" applyFill="1" applyBorder="1" applyAlignment="1" applyProtection="1">
      <alignment horizontal="center" wrapText="1"/>
    </xf>
    <xf numFmtId="0" fontId="12" fillId="8" borderId="60" xfId="0" applyFont="1" applyFill="1" applyBorder="1" applyAlignment="1" applyProtection="1">
      <alignment horizontal="right" wrapText="1"/>
    </xf>
    <xf numFmtId="0" fontId="12" fillId="8" borderId="57" xfId="0" applyFont="1" applyFill="1" applyBorder="1" applyAlignment="1" applyProtection="1">
      <alignment horizontal="right" wrapText="1"/>
    </xf>
    <xf numFmtId="0" fontId="12" fillId="8" borderId="118" xfId="0" applyFont="1" applyFill="1" applyBorder="1" applyAlignment="1" applyProtection="1">
      <alignment horizontal="right" wrapText="1"/>
    </xf>
    <xf numFmtId="0" fontId="12" fillId="8" borderId="51" xfId="0" applyFont="1" applyFill="1" applyBorder="1" applyAlignment="1" applyProtection="1">
      <alignment horizontal="right" wrapText="1"/>
    </xf>
    <xf numFmtId="0" fontId="12" fillId="8" borderId="53" xfId="0" applyFont="1" applyFill="1" applyBorder="1" applyAlignment="1" applyProtection="1">
      <alignment horizontal="right" wrapText="1"/>
    </xf>
    <xf numFmtId="0" fontId="15" fillId="0" borderId="0" xfId="0" applyFont="1" applyFill="1" applyBorder="1" applyAlignment="1" applyProtection="1">
      <alignment horizontal="center" vertical="center" wrapText="1"/>
    </xf>
    <xf numFmtId="0" fontId="25" fillId="0" borderId="0" xfId="0" applyFont="1" applyAlignment="1" applyProtection="1">
      <alignment horizontal="center" vertical="center"/>
    </xf>
    <xf numFmtId="0" fontId="11" fillId="8" borderId="58" xfId="0" applyFont="1" applyFill="1" applyBorder="1" applyAlignment="1" applyProtection="1">
      <alignment horizontal="center" vertical="center"/>
    </xf>
    <xf numFmtId="0" fontId="11" fillId="8" borderId="59" xfId="0" applyFont="1" applyFill="1" applyBorder="1" applyAlignment="1" applyProtection="1">
      <alignment horizontal="center" vertical="center"/>
    </xf>
    <xf numFmtId="0" fontId="11" fillId="8" borderId="61" xfId="0" applyFont="1" applyFill="1" applyBorder="1" applyAlignment="1" applyProtection="1">
      <alignment horizontal="center" vertical="center"/>
    </xf>
    <xf numFmtId="0" fontId="15" fillId="0" borderId="0" xfId="0" applyFont="1" applyFill="1" applyBorder="1" applyAlignment="1" applyProtection="1">
      <alignment horizontal="left"/>
    </xf>
    <xf numFmtId="0" fontId="11" fillId="8" borderId="88" xfId="0" applyFont="1" applyFill="1" applyBorder="1" applyAlignment="1" applyProtection="1">
      <alignment horizontal="center" vertical="center"/>
    </xf>
    <xf numFmtId="0" fontId="12" fillId="8" borderId="52" xfId="0" applyFont="1" applyFill="1" applyBorder="1" applyAlignment="1" applyProtection="1">
      <alignment horizontal="right" wrapText="1"/>
    </xf>
    <xf numFmtId="0" fontId="12" fillId="8" borderId="62" xfId="0" applyFont="1" applyFill="1" applyBorder="1" applyAlignment="1" applyProtection="1">
      <alignment horizontal="right" wrapText="1"/>
    </xf>
    <xf numFmtId="0" fontId="12" fillId="8" borderId="54" xfId="0" applyFont="1" applyFill="1" applyBorder="1" applyAlignment="1" applyProtection="1">
      <alignment horizontal="right" wrapText="1"/>
    </xf>
    <xf numFmtId="0" fontId="15" fillId="22" borderId="8" xfId="0" applyFont="1" applyFill="1" applyBorder="1" applyAlignment="1" applyProtection="1">
      <alignment horizontal="left" vertical="top" wrapText="1"/>
    </xf>
    <xf numFmtId="0" fontId="15" fillId="22" borderId="56" xfId="0" applyFont="1" applyFill="1" applyBorder="1" applyAlignment="1" applyProtection="1">
      <alignment horizontal="left" vertical="top" wrapText="1"/>
    </xf>
    <xf numFmtId="0" fontId="15" fillId="22" borderId="6" xfId="0" applyFont="1" applyFill="1" applyBorder="1" applyAlignment="1" applyProtection="1">
      <alignment horizontal="left" vertical="top" wrapText="1"/>
    </xf>
    <xf numFmtId="0" fontId="15" fillId="22" borderId="79" xfId="0" applyFont="1" applyFill="1" applyBorder="1" applyAlignment="1" applyProtection="1">
      <alignment horizontal="left" vertical="top" wrapText="1"/>
    </xf>
    <xf numFmtId="49" fontId="15" fillId="3" borderId="4" xfId="0" applyNumberFormat="1" applyFont="1" applyFill="1" applyBorder="1" applyAlignment="1" applyProtection="1">
      <alignment horizontal="left" vertical="top" wrapText="1"/>
      <protection locked="0"/>
    </xf>
    <xf numFmtId="49" fontId="15" fillId="3" borderId="5" xfId="0" applyNumberFormat="1" applyFont="1" applyFill="1" applyBorder="1" applyAlignment="1" applyProtection="1">
      <alignment horizontal="left" vertical="top" wrapText="1"/>
      <protection locked="0"/>
    </xf>
    <xf numFmtId="14" fontId="15" fillId="16" borderId="4" xfId="0" applyNumberFormat="1" applyFont="1" applyFill="1" applyBorder="1" applyAlignment="1" applyProtection="1">
      <alignment horizontal="left" wrapText="1"/>
      <protection locked="0"/>
    </xf>
    <xf numFmtId="14" fontId="15" fillId="16" borderId="5" xfId="0" applyNumberFormat="1" applyFont="1" applyFill="1" applyBorder="1" applyAlignment="1" applyProtection="1">
      <alignment horizontal="left" wrapText="1"/>
      <protection locked="0"/>
    </xf>
    <xf numFmtId="0" fontId="13" fillId="0" borderId="0" xfId="0" applyFont="1" applyFill="1" applyBorder="1" applyAlignment="1" applyProtection="1">
      <alignment horizontal="center" wrapText="1"/>
    </xf>
    <xf numFmtId="0" fontId="13" fillId="0" borderId="7" xfId="0" applyFont="1" applyFill="1" applyBorder="1" applyAlignment="1" applyProtection="1">
      <alignment horizontal="center" wrapText="1"/>
    </xf>
    <xf numFmtId="0" fontId="17" fillId="12" borderId="3" xfId="0" applyFont="1" applyFill="1" applyBorder="1" applyAlignment="1" applyProtection="1">
      <alignment horizontal="center"/>
    </xf>
    <xf numFmtId="0" fontId="17" fillId="12" borderId="14" xfId="0" applyFont="1" applyFill="1" applyBorder="1" applyAlignment="1" applyProtection="1">
      <alignment horizontal="center"/>
    </xf>
    <xf numFmtId="0" fontId="11" fillId="8" borderId="43" xfId="0" applyFont="1" applyFill="1" applyBorder="1" applyAlignment="1" applyProtection="1">
      <alignment horizontal="left" wrapText="1"/>
    </xf>
    <xf numFmtId="0" fontId="11" fillId="8" borderId="50" xfId="0" applyFont="1" applyFill="1" applyBorder="1" applyAlignment="1" applyProtection="1">
      <alignment horizontal="left" wrapText="1"/>
    </xf>
    <xf numFmtId="0" fontId="11" fillId="8" borderId="43" xfId="0" applyFont="1" applyFill="1" applyBorder="1" applyAlignment="1" applyProtection="1">
      <alignment horizontal="center" wrapText="1"/>
    </xf>
    <xf numFmtId="0" fontId="11" fillId="8" borderId="51" xfId="0" applyFont="1" applyFill="1" applyBorder="1" applyAlignment="1" applyProtection="1">
      <alignment horizontal="left" wrapText="1"/>
    </xf>
    <xf numFmtId="0" fontId="11" fillId="8" borderId="116" xfId="0" applyFont="1" applyFill="1" applyBorder="1" applyAlignment="1">
      <alignment horizontal="center" wrapText="1"/>
    </xf>
    <xf numFmtId="0" fontId="11" fillId="8" borderId="117" xfId="0" applyFont="1" applyFill="1" applyBorder="1" applyAlignment="1">
      <alignment horizontal="center" wrapText="1"/>
    </xf>
    <xf numFmtId="0" fontId="10" fillId="8" borderId="8" xfId="0" applyFont="1" applyFill="1" applyBorder="1" applyAlignment="1" applyProtection="1">
      <alignment horizontal="left" vertical="top" wrapText="1"/>
    </xf>
    <xf numFmtId="0" fontId="10" fillId="8" borderId="6" xfId="0" applyFont="1" applyFill="1" applyBorder="1" applyAlignment="1" applyProtection="1">
      <alignment horizontal="left" vertical="top" wrapText="1"/>
    </xf>
    <xf numFmtId="0" fontId="11" fillId="8" borderId="105" xfId="0" applyFont="1" applyFill="1" applyBorder="1" applyAlignment="1" applyProtection="1">
      <alignment horizontal="left" wrapText="1"/>
    </xf>
    <xf numFmtId="0" fontId="11" fillId="8" borderId="106" xfId="0" applyFont="1" applyFill="1" applyBorder="1" applyAlignment="1" applyProtection="1">
      <alignment horizontal="left" wrapText="1"/>
    </xf>
    <xf numFmtId="0" fontId="11" fillId="8" borderId="44" xfId="0" applyFont="1" applyFill="1" applyBorder="1" applyAlignment="1" applyProtection="1">
      <alignment horizontal="left" wrapText="1"/>
    </xf>
    <xf numFmtId="0" fontId="11" fillId="8" borderId="52" xfId="0" applyFont="1" applyFill="1" applyBorder="1" applyAlignment="1" applyProtection="1">
      <alignment horizontal="left" wrapText="1"/>
    </xf>
    <xf numFmtId="0" fontId="11" fillId="8" borderId="9" xfId="0" applyFont="1" applyFill="1" applyBorder="1" applyAlignment="1" applyProtection="1">
      <alignment horizontal="center" vertical="center" wrapText="1"/>
    </xf>
    <xf numFmtId="0" fontId="11" fillId="8" borderId="61" xfId="0" applyFont="1" applyFill="1" applyBorder="1" applyAlignment="1" applyProtection="1">
      <alignment horizontal="center" vertical="center" wrapText="1"/>
    </xf>
    <xf numFmtId="14" fontId="11" fillId="8" borderId="58" xfId="0" applyNumberFormat="1" applyFont="1" applyFill="1" applyBorder="1" applyAlignment="1" applyProtection="1">
      <alignment horizontal="center" vertical="center" wrapText="1"/>
    </xf>
    <xf numFmtId="14" fontId="11" fillId="8" borderId="89" xfId="0" applyNumberFormat="1" applyFont="1" applyFill="1" applyBorder="1" applyAlignment="1" applyProtection="1">
      <alignment horizontal="center" vertical="center" wrapText="1"/>
    </xf>
    <xf numFmtId="0" fontId="13" fillId="0" borderId="0" xfId="0" applyFont="1" applyFill="1" applyBorder="1" applyAlignment="1" applyProtection="1">
      <alignment horizontal="left" wrapText="1"/>
    </xf>
    <xf numFmtId="49" fontId="15" fillId="3" borderId="71" xfId="0" applyNumberFormat="1" applyFont="1" applyFill="1" applyBorder="1" applyAlignment="1" applyProtection="1">
      <alignment horizontal="center" vertical="top" wrapText="1"/>
      <protection locked="0"/>
    </xf>
    <xf numFmtId="49" fontId="15" fillId="3" borderId="72" xfId="0" applyNumberFormat="1" applyFont="1" applyFill="1" applyBorder="1" applyAlignment="1" applyProtection="1">
      <alignment horizontal="center" vertical="top" wrapText="1"/>
      <protection locked="0"/>
    </xf>
    <xf numFmtId="37" fontId="15" fillId="9" borderId="8" xfId="0" applyNumberFormat="1" applyFont="1" applyFill="1" applyBorder="1" applyAlignment="1" applyProtection="1">
      <alignment horizontal="center"/>
    </xf>
    <xf numFmtId="37" fontId="15" fillId="9" borderId="9" xfId="0" applyNumberFormat="1" applyFont="1" applyFill="1" applyBorder="1" applyAlignment="1" applyProtection="1">
      <alignment horizontal="center"/>
    </xf>
    <xf numFmtId="14" fontId="15" fillId="3" borderId="19" xfId="0" applyNumberFormat="1" applyFont="1" applyFill="1" applyBorder="1" applyAlignment="1" applyProtection="1">
      <alignment horizontal="center"/>
      <protection locked="0"/>
    </xf>
    <xf numFmtId="14" fontId="15" fillId="3" borderId="24" xfId="0" applyNumberFormat="1" applyFont="1" applyFill="1" applyBorder="1" applyAlignment="1" applyProtection="1">
      <alignment horizontal="center"/>
      <protection locked="0"/>
    </xf>
    <xf numFmtId="0" fontId="16" fillId="11" borderId="4" xfId="0" applyFont="1" applyFill="1" applyBorder="1" applyAlignment="1" applyProtection="1">
      <alignment vertical="center" wrapText="1"/>
    </xf>
    <xf numFmtId="0" fontId="16" fillId="11" borderId="13" xfId="0" applyFont="1" applyFill="1" applyBorder="1" applyAlignment="1" applyProtection="1">
      <alignment vertical="center" wrapText="1"/>
    </xf>
    <xf numFmtId="0" fontId="16" fillId="11" borderId="5" xfId="0" applyFont="1" applyFill="1" applyBorder="1" applyAlignment="1" applyProtection="1">
      <alignment vertical="center" wrapText="1"/>
    </xf>
    <xf numFmtId="0" fontId="15" fillId="11" borderId="4" xfId="0" applyFont="1" applyFill="1" applyBorder="1" applyAlignment="1" applyProtection="1">
      <alignment vertical="center" wrapText="1"/>
    </xf>
    <xf numFmtId="0" fontId="15" fillId="11" borderId="13" xfId="0" applyFont="1" applyFill="1" applyBorder="1" applyAlignment="1" applyProtection="1">
      <alignment vertical="center" wrapText="1"/>
    </xf>
    <xf numFmtId="0" fontId="15" fillId="11" borderId="5" xfId="0" applyFont="1" applyFill="1" applyBorder="1" applyAlignment="1" applyProtection="1">
      <alignment vertical="center" wrapText="1"/>
    </xf>
    <xf numFmtId="0" fontId="15" fillId="6" borderId="4" xfId="0" applyFont="1" applyFill="1" applyBorder="1" applyAlignment="1" applyProtection="1">
      <alignment horizontal="left" vertical="top" wrapText="1"/>
      <protection locked="0"/>
    </xf>
    <xf numFmtId="0" fontId="15" fillId="6" borderId="13" xfId="0" applyFont="1" applyFill="1" applyBorder="1" applyAlignment="1" applyProtection="1">
      <alignment horizontal="left" vertical="top" wrapText="1"/>
      <protection locked="0"/>
    </xf>
    <xf numFmtId="0" fontId="15" fillId="6" borderId="5" xfId="0" applyFont="1" applyFill="1" applyBorder="1" applyAlignment="1" applyProtection="1">
      <alignment horizontal="left" vertical="top" wrapText="1"/>
      <protection locked="0"/>
    </xf>
    <xf numFmtId="14" fontId="15" fillId="3" borderId="22" xfId="0" applyNumberFormat="1" applyFont="1" applyFill="1" applyBorder="1" applyAlignment="1" applyProtection="1">
      <alignment horizontal="center"/>
      <protection locked="0"/>
    </xf>
    <xf numFmtId="14" fontId="15" fillId="3" borderId="25" xfId="0" applyNumberFormat="1" applyFont="1" applyFill="1" applyBorder="1" applyAlignment="1" applyProtection="1">
      <alignment horizontal="center"/>
      <protection locked="0"/>
    </xf>
    <xf numFmtId="37" fontId="15" fillId="9" borderId="6" xfId="0" applyNumberFormat="1" applyFont="1" applyFill="1" applyBorder="1" applyAlignment="1" applyProtection="1">
      <alignment horizontal="center"/>
    </xf>
    <xf numFmtId="37" fontId="15" fillId="9" borderId="10" xfId="0" applyNumberFormat="1" applyFont="1" applyFill="1" applyBorder="1" applyAlignment="1" applyProtection="1">
      <alignment horizontal="center"/>
    </xf>
    <xf numFmtId="164" fontId="15" fillId="0" borderId="4" xfId="0" applyNumberFormat="1" applyFont="1" applyFill="1" applyBorder="1" applyAlignment="1" applyProtection="1">
      <alignment horizontal="center"/>
      <protection locked="0"/>
    </xf>
    <xf numFmtId="164" fontId="15" fillId="0" borderId="5" xfId="0" applyNumberFormat="1" applyFont="1" applyFill="1" applyBorder="1" applyAlignment="1" applyProtection="1">
      <alignment horizontal="center"/>
      <protection locked="0"/>
    </xf>
    <xf numFmtId="0" fontId="11" fillId="8" borderId="54" xfId="0" applyFont="1" applyFill="1" applyBorder="1" applyAlignment="1" applyProtection="1">
      <alignment horizontal="right" wrapText="1"/>
    </xf>
    <xf numFmtId="0" fontId="7" fillId="8" borderId="113" xfId="0" applyFont="1" applyFill="1" applyBorder="1" applyAlignment="1">
      <alignment vertical="top" wrapText="1"/>
    </xf>
    <xf numFmtId="0" fontId="7" fillId="8" borderId="56" xfId="0" applyFont="1" applyFill="1" applyBorder="1" applyAlignment="1">
      <alignment vertical="top" wrapText="1"/>
    </xf>
    <xf numFmtId="0" fontId="17" fillId="8" borderId="58" xfId="0" applyFont="1" applyFill="1" applyBorder="1" applyAlignment="1">
      <alignment horizontal="center" vertical="center" wrapText="1"/>
    </xf>
    <xf numFmtId="0" fontId="17" fillId="8" borderId="89" xfId="0" applyFont="1" applyFill="1" applyBorder="1" applyAlignment="1">
      <alignment horizontal="center" vertical="center" wrapText="1"/>
    </xf>
    <xf numFmtId="0" fontId="17" fillId="8" borderId="59" xfId="0" applyFont="1" applyFill="1" applyBorder="1" applyAlignment="1">
      <alignment horizontal="center" vertical="center" wrapText="1"/>
    </xf>
    <xf numFmtId="0" fontId="17" fillId="8" borderId="61" xfId="0" applyFont="1" applyFill="1" applyBorder="1" applyAlignment="1">
      <alignment horizontal="center" vertical="center" wrapText="1"/>
    </xf>
    <xf numFmtId="0" fontId="11" fillId="8" borderId="101" xfId="0" applyFont="1" applyFill="1" applyBorder="1" applyAlignment="1" applyProtection="1">
      <alignment horizontal="right" wrapText="1"/>
    </xf>
    <xf numFmtId="0" fontId="11" fillId="8" borderId="53" xfId="0" applyFont="1" applyFill="1" applyBorder="1" applyAlignment="1" applyProtection="1">
      <alignment horizontal="right" wrapText="1"/>
    </xf>
  </cellXfs>
  <cellStyles count="7">
    <cellStyle name="Comma 2" xfId="4" xr:uid="{00000000-0005-0000-0000-000000000000}"/>
    <cellStyle name="Heading 1" xfId="1" builtinId="16"/>
    <cellStyle name="Hyperlink" xfId="6" builtinId="8"/>
    <cellStyle name="Normal" xfId="0" builtinId="0"/>
    <cellStyle name="Normal 12" xfId="5" xr:uid="{00000000-0005-0000-0000-000004000000}"/>
    <cellStyle name="Normal 3" xfId="2" xr:uid="{00000000-0005-0000-0000-000005000000}"/>
    <cellStyle name="Percent" xfId="3" builtinId="5"/>
  </cellStyles>
  <dxfs count="108">
    <dxf>
      <font>
        <b/>
        <i val="0"/>
        <color theme="0"/>
      </font>
      <fill>
        <patternFill>
          <bgColor rgb="FFFF0000"/>
        </patternFill>
      </fill>
    </dxf>
    <dxf>
      <font>
        <color rgb="FFD7D2CB"/>
      </font>
      <fill>
        <patternFill>
          <bgColor rgb="FFD7D2CB"/>
        </patternFill>
      </fill>
    </dxf>
    <dxf>
      <fill>
        <patternFill>
          <bgColor theme="7" tint="0.39994506668294322"/>
        </patternFill>
      </fill>
    </dxf>
    <dxf>
      <font>
        <color theme="0" tint="-0.499984740745262"/>
      </font>
    </dxf>
    <dxf>
      <fill>
        <patternFill>
          <bgColor rgb="FFFFCCCC"/>
        </patternFill>
      </fill>
    </dxf>
    <dxf>
      <font>
        <color theme="0" tint="-0.499984740745262"/>
      </font>
    </dxf>
    <dxf>
      <fill>
        <patternFill>
          <bgColor theme="7" tint="0.39994506668294322"/>
        </patternFill>
      </fill>
    </dxf>
    <dxf>
      <font>
        <color theme="0" tint="-0.499984740745262"/>
      </font>
    </dxf>
    <dxf>
      <fill>
        <patternFill>
          <bgColor theme="7" tint="0.39994506668294322"/>
        </patternFill>
      </fill>
    </dxf>
    <dxf>
      <font>
        <color theme="0" tint="-0.499984740745262"/>
      </font>
    </dxf>
    <dxf>
      <fill>
        <patternFill>
          <bgColor theme="7" tint="0.39994506668294322"/>
        </patternFill>
      </fill>
    </dxf>
    <dxf>
      <font>
        <color theme="0" tint="-0.499984740745262"/>
      </font>
    </dxf>
    <dxf>
      <fill>
        <patternFill>
          <bgColor theme="7" tint="0.39994506668294322"/>
        </patternFill>
      </fill>
    </dxf>
    <dxf>
      <font>
        <color theme="0" tint="-0.499984740745262"/>
      </font>
    </dxf>
    <dxf>
      <fill>
        <patternFill>
          <bgColor theme="7" tint="0.39994506668294322"/>
        </patternFill>
      </fill>
    </dxf>
    <dxf>
      <font>
        <color theme="0" tint="-0.499984740745262"/>
      </font>
    </dxf>
    <dxf>
      <fill>
        <patternFill>
          <bgColor theme="7" tint="0.39994506668294322"/>
        </patternFill>
      </fill>
    </dxf>
    <dxf>
      <font>
        <color theme="0" tint="-0.499984740745262"/>
      </font>
    </dxf>
    <dxf>
      <font>
        <color theme="0" tint="-0.499984740745262"/>
      </font>
    </dxf>
    <dxf>
      <font>
        <color theme="0" tint="-0.499984740745262"/>
      </font>
    </dxf>
    <dxf>
      <font>
        <color theme="0" tint="-0.499984740745262"/>
      </font>
    </dxf>
    <dxf>
      <font>
        <color auto="1"/>
      </font>
      <fill>
        <patternFill>
          <bgColor theme="7" tint="0.39994506668294322"/>
        </patternFill>
      </fill>
    </dxf>
    <dxf>
      <font>
        <color theme="0" tint="-0.499984740745262"/>
      </font>
    </dxf>
    <dxf>
      <font>
        <color theme="0" tint="-0.499984740745262"/>
      </font>
    </dxf>
    <dxf>
      <fill>
        <patternFill>
          <bgColor rgb="FFFF7C80"/>
        </patternFill>
      </fill>
    </dxf>
    <dxf>
      <font>
        <color theme="0" tint="-0.499984740745262"/>
      </font>
    </dxf>
    <dxf>
      <font>
        <color theme="0" tint="-0.499984740745262"/>
      </font>
    </dxf>
    <dxf>
      <font>
        <color theme="0" tint="-0.499984740745262"/>
      </font>
    </dxf>
    <dxf>
      <font>
        <b/>
        <i val="0"/>
        <color theme="0"/>
      </font>
      <fill>
        <patternFill>
          <bgColor rgb="FFFF0000"/>
        </patternFill>
      </fill>
    </dxf>
    <dxf>
      <font>
        <color theme="0" tint="-0.499984740745262"/>
      </font>
    </dxf>
    <dxf>
      <fill>
        <patternFill>
          <bgColor theme="7" tint="0.39994506668294322"/>
        </patternFill>
      </fill>
    </dxf>
    <dxf>
      <font>
        <color theme="0" tint="-0.499984740745262"/>
      </font>
    </dxf>
    <dxf>
      <font>
        <b/>
        <i val="0"/>
        <color theme="0"/>
      </font>
      <fill>
        <patternFill>
          <bgColor rgb="FFFF0000"/>
        </patternFill>
      </fill>
    </dxf>
    <dxf>
      <font>
        <color theme="0" tint="-0.499984740745262"/>
      </font>
    </dxf>
    <dxf>
      <font>
        <color theme="0" tint="-0.499984740745262"/>
      </font>
    </dxf>
    <dxf>
      <fill>
        <patternFill>
          <bgColor theme="7" tint="0.39994506668294322"/>
        </patternFill>
      </fill>
    </dxf>
    <dxf>
      <font>
        <color theme="0" tint="-0.499984740745262"/>
      </font>
    </dxf>
    <dxf>
      <font>
        <b/>
        <i val="0"/>
        <color auto="1"/>
      </font>
      <fill>
        <patternFill>
          <bgColor theme="8" tint="0.79998168889431442"/>
        </patternFill>
      </fill>
    </dxf>
    <dxf>
      <font>
        <b/>
        <i val="0"/>
      </font>
    </dxf>
    <dxf>
      <fill>
        <patternFill>
          <bgColor theme="8" tint="0.79998168889431442"/>
        </patternFill>
      </fill>
    </dxf>
    <dxf>
      <font>
        <b/>
        <i val="0"/>
        <color theme="0" tint="-0.499984740745262"/>
      </font>
      <fill>
        <patternFill>
          <bgColor theme="8" tint="0.79998168889431442"/>
        </patternFill>
      </fill>
    </dxf>
    <dxf>
      <font>
        <b/>
        <i val="0"/>
        <color auto="1"/>
      </font>
      <fill>
        <patternFill>
          <bgColor theme="8" tint="0.79998168889431442"/>
        </patternFill>
      </fill>
    </dxf>
    <dxf>
      <font>
        <color theme="0" tint="-0.499984740745262"/>
      </font>
    </dxf>
    <dxf>
      <font>
        <color theme="0" tint="-0.499984740745262"/>
      </font>
    </dxf>
    <dxf>
      <font>
        <color theme="0" tint="-0.499984740745262"/>
      </font>
    </dxf>
    <dxf>
      <font>
        <color theme="0" tint="-0.499984740745262"/>
      </font>
    </dxf>
    <dxf>
      <fill>
        <patternFill>
          <bgColor theme="7" tint="0.39994506668294322"/>
        </patternFill>
      </fill>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ill>
        <patternFill>
          <bgColor theme="7" tint="0.39994506668294322"/>
        </patternFill>
      </fill>
    </dxf>
    <dxf>
      <font>
        <color theme="0" tint="-0.499984740745262"/>
      </font>
    </dxf>
    <dxf>
      <font>
        <color theme="0" tint="-0.499984740745262"/>
      </font>
    </dxf>
    <dxf>
      <fill>
        <patternFill>
          <bgColor theme="7" tint="0.39994506668294322"/>
        </patternFill>
      </fill>
    </dxf>
    <dxf>
      <font>
        <b/>
        <i val="0"/>
        <color theme="7"/>
      </font>
      <fill>
        <patternFill patternType="none">
          <bgColor auto="1"/>
        </patternFill>
      </fill>
    </dxf>
    <dxf>
      <font>
        <color theme="0" tint="-0.499984740745262"/>
      </font>
    </dxf>
    <dxf>
      <font>
        <color theme="0" tint="-0.499984740745262"/>
      </font>
    </dxf>
    <dxf>
      <fill>
        <patternFill>
          <bgColor rgb="FFFFCCCC"/>
        </patternFill>
      </fill>
    </dxf>
    <dxf>
      <font>
        <color theme="0" tint="-0.499984740745262"/>
      </font>
    </dxf>
    <dxf>
      <font>
        <color theme="0" tint="-0.499984740745262"/>
      </font>
    </dxf>
    <dxf>
      <fill>
        <patternFill>
          <bgColor theme="7" tint="0.39994506668294322"/>
        </patternFill>
      </fill>
    </dxf>
    <dxf>
      <font>
        <color theme="0" tint="-0.499984740745262"/>
      </font>
    </dxf>
    <dxf>
      <font>
        <color theme="0" tint="-0.499984740745262"/>
      </font>
    </dxf>
    <dxf>
      <fill>
        <patternFill>
          <bgColor theme="7" tint="0.39994506668294322"/>
        </patternFill>
      </fill>
    </dxf>
    <dxf>
      <font>
        <color theme="0" tint="-0.499984740745262"/>
      </font>
    </dxf>
    <dxf>
      <fill>
        <patternFill>
          <bgColor theme="7" tint="0.39994506668294322"/>
        </patternFill>
      </fill>
    </dxf>
    <dxf>
      <font>
        <color theme="0" tint="-0.499984740745262"/>
      </font>
    </dxf>
    <dxf>
      <fill>
        <patternFill>
          <bgColor theme="7" tint="0.39994506668294322"/>
        </patternFill>
      </fill>
    </dxf>
    <dxf>
      <font>
        <color theme="0" tint="-0.499984740745262"/>
      </font>
    </dxf>
    <dxf>
      <font>
        <color theme="0" tint="-0.499984740745262"/>
      </font>
    </dxf>
    <dxf>
      <fill>
        <patternFill>
          <bgColor rgb="FFFFCCCC"/>
        </patternFill>
      </fill>
    </dxf>
    <dxf>
      <fill>
        <patternFill>
          <bgColor rgb="FFFF9393"/>
        </patternFill>
      </fill>
    </dxf>
    <dxf>
      <fill>
        <patternFill>
          <bgColor theme="7" tint="0.39994506668294322"/>
        </patternFill>
      </fill>
    </dxf>
    <dxf>
      <fill>
        <patternFill>
          <bgColor rgb="FFFFCCCC"/>
        </patternFill>
      </fill>
    </dxf>
    <dxf>
      <font>
        <color theme="0" tint="-0.499984740745262"/>
      </font>
    </dxf>
    <dxf>
      <fill>
        <patternFill>
          <bgColor theme="7" tint="0.39994506668294322"/>
        </patternFill>
      </fill>
    </dxf>
    <dxf>
      <font>
        <color theme="0" tint="-0.499984740745262"/>
      </font>
    </dxf>
    <dxf>
      <fill>
        <patternFill>
          <bgColor theme="7" tint="0.39994506668294322"/>
        </patternFill>
      </fill>
    </dxf>
    <dxf>
      <fill>
        <patternFill>
          <bgColor rgb="FFFFCCCC"/>
        </patternFill>
      </fill>
    </dxf>
    <dxf>
      <fill>
        <patternFill>
          <bgColor theme="7" tint="0.39994506668294322"/>
        </patternFill>
      </fill>
    </dxf>
    <dxf>
      <font>
        <color theme="0" tint="-0.499984740745262"/>
      </font>
    </dxf>
    <dxf>
      <fill>
        <patternFill>
          <bgColor theme="7" tint="0.39994506668294322"/>
        </patternFill>
      </fill>
    </dxf>
    <dxf>
      <font>
        <color theme="0" tint="-0.499984740745262"/>
      </font>
    </dxf>
    <dxf>
      <fill>
        <patternFill>
          <bgColor theme="7" tint="0.39994506668294322"/>
        </patternFill>
      </fill>
    </dxf>
    <dxf>
      <font>
        <color theme="0" tint="-0.499984740745262"/>
      </font>
    </dxf>
  </dxfs>
  <tableStyles count="0" defaultTableStyle="TableStyleMedium2" defaultPivotStyle="PivotStyleLight16"/>
  <colors>
    <mruColors>
      <color rgb="FFF1B434"/>
      <color rgb="FFD7D2CB"/>
      <color rgb="FFFFCCCC"/>
      <color rgb="FFFF9B9B"/>
      <color rgb="FFF5B5B5"/>
      <color rgb="FFFFA7A7"/>
      <color rgb="FFFF7979"/>
      <color rgb="FFF69C9C"/>
      <color rgb="FFFF6600"/>
      <color rgb="FFFF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4</xdr:col>
      <xdr:colOff>9525</xdr:colOff>
      <xdr:row>0</xdr:row>
      <xdr:rowOff>142875</xdr:rowOff>
    </xdr:from>
    <xdr:to>
      <xdr:col>6</xdr:col>
      <xdr:colOff>627380</xdr:colOff>
      <xdr:row>5</xdr:row>
      <xdr:rowOff>98425</xdr:rowOff>
    </xdr:to>
    <xdr:pic>
      <xdr:nvPicPr>
        <xdr:cNvPr id="2" name="Picture 1">
          <a:extLst>
            <a:ext uri="{FF2B5EF4-FFF2-40B4-BE49-F238E27FC236}">
              <a16:creationId xmlns:a16="http://schemas.microsoft.com/office/drawing/2014/main" id="{00000000-0008-0000-07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47925" y="314325"/>
          <a:ext cx="2138045" cy="82423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J"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hyperlink" Target="https://www.officeforstudents.org.uk/publications/regulatory-advice-9-accounts-direction-guidance-on-preparing-and-publishing-financial-statements/" TargetMode="External"/><Relationship Id="rId1" Type="http://schemas.openxmlformats.org/officeDocument/2006/relationships/hyperlink" Target="https://www.officeforstudents.org.uk/publications/regulatory-advice-9-accounts-direction-guidance-on-preparing-and-publishing-financial-statements-for-accounting-periods-beginning-on-or-after-1-august-2019/" TargetMode="Externa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V14"/>
  <sheetViews>
    <sheetView showGridLines="0" tabSelected="1" zoomScaleNormal="100" workbookViewId="0"/>
  </sheetViews>
  <sheetFormatPr defaultColWidth="9.140625" defaultRowHeight="13.5" x14ac:dyDescent="0.2"/>
  <cols>
    <col min="1" max="7" width="11.42578125" style="140" customWidth="1"/>
    <col min="8" max="15" width="9.140625" style="140"/>
    <col min="16" max="16" width="9.140625" style="140" customWidth="1"/>
    <col min="17" max="17" width="16" style="140" hidden="1" customWidth="1"/>
    <col min="18" max="22" width="9.140625" style="140" hidden="1" customWidth="1"/>
    <col min="23" max="23" width="9.140625" style="140" customWidth="1"/>
    <col min="24" max="16384" width="9.140625" style="140"/>
  </cols>
  <sheetData>
    <row r="1" spans="1:22" ht="13.5" customHeight="1" x14ac:dyDescent="0.25">
      <c r="A1" s="814"/>
      <c r="B1" s="443"/>
      <c r="C1" s="443"/>
      <c r="D1" s="443"/>
      <c r="E1" s="443"/>
      <c r="F1" s="443"/>
      <c r="G1" s="443"/>
      <c r="H1" s="443"/>
      <c r="I1"/>
      <c r="J1"/>
      <c r="K1" s="814"/>
      <c r="L1" s="814"/>
      <c r="M1" s="814"/>
      <c r="N1" s="814"/>
      <c r="O1" s="814"/>
      <c r="P1" s="814"/>
      <c r="Q1" s="814"/>
      <c r="R1" s="814"/>
      <c r="S1" s="814"/>
      <c r="T1" s="814"/>
      <c r="U1" s="814"/>
      <c r="V1" s="814"/>
    </row>
    <row r="2" spans="1:22" ht="13.5" customHeight="1" x14ac:dyDescent="0.25">
      <c r="A2" s="814"/>
      <c r="B2" s="443"/>
      <c r="C2" s="443"/>
      <c r="D2" s="443"/>
      <c r="E2" s="443"/>
      <c r="F2" s="443"/>
      <c r="G2" s="443"/>
      <c r="H2" s="443"/>
      <c r="I2"/>
      <c r="J2"/>
      <c r="K2" s="814"/>
      <c r="L2" s="814"/>
      <c r="M2" s="814"/>
      <c r="N2" s="814"/>
      <c r="O2" s="814"/>
      <c r="P2" s="814"/>
      <c r="Q2" s="814"/>
      <c r="R2" s="814"/>
      <c r="S2" s="814"/>
      <c r="T2" s="814"/>
      <c r="U2" s="814"/>
      <c r="V2" s="814"/>
    </row>
    <row r="3" spans="1:22" ht="13.5" customHeight="1" x14ac:dyDescent="0.25">
      <c r="A3" s="814"/>
      <c r="B3" s="443"/>
      <c r="C3" s="443"/>
      <c r="D3" s="443"/>
      <c r="E3" s="443"/>
      <c r="F3" s="443"/>
      <c r="G3" s="443"/>
      <c r="H3" s="443"/>
      <c r="I3"/>
      <c r="J3"/>
      <c r="K3" s="814"/>
      <c r="L3" s="814"/>
      <c r="M3" s="814"/>
      <c r="N3" s="814"/>
      <c r="O3" s="814"/>
      <c r="P3" s="814"/>
      <c r="Q3" s="814"/>
      <c r="R3" s="814"/>
      <c r="S3" s="814"/>
      <c r="T3" s="814"/>
      <c r="U3" s="814"/>
      <c r="V3" s="814"/>
    </row>
    <row r="4" spans="1:22" ht="13.5" customHeight="1" x14ac:dyDescent="0.25">
      <c r="A4" s="814"/>
      <c r="B4" s="443"/>
      <c r="C4" s="443"/>
      <c r="D4" s="443"/>
      <c r="E4" s="443"/>
      <c r="F4" s="443"/>
      <c r="G4" s="443"/>
      <c r="H4" s="443"/>
      <c r="I4"/>
      <c r="J4"/>
      <c r="K4" s="814"/>
      <c r="L4" s="814"/>
      <c r="M4" s="814"/>
      <c r="N4" s="814"/>
      <c r="O4" s="814"/>
      <c r="P4" s="814"/>
      <c r="Q4" s="814"/>
      <c r="R4" s="814"/>
      <c r="S4" s="814"/>
      <c r="T4" s="814"/>
      <c r="U4" s="814"/>
      <c r="V4" s="814"/>
    </row>
    <row r="5" spans="1:22" ht="13.5" customHeight="1" x14ac:dyDescent="0.25">
      <c r="A5" s="814"/>
      <c r="B5" s="443"/>
      <c r="C5" s="443"/>
      <c r="D5" s="443"/>
      <c r="E5" s="443"/>
      <c r="F5" s="443"/>
      <c r="G5" s="443"/>
      <c r="H5" s="443"/>
      <c r="I5"/>
      <c r="J5"/>
      <c r="K5" s="814"/>
      <c r="L5" s="814"/>
      <c r="M5" s="814"/>
      <c r="N5" s="814"/>
      <c r="O5" s="814"/>
      <c r="P5" s="814"/>
      <c r="Q5" s="814"/>
      <c r="R5" s="814"/>
      <c r="S5" s="814"/>
      <c r="T5" s="814"/>
      <c r="U5" s="814"/>
      <c r="V5" s="814"/>
    </row>
    <row r="6" spans="1:22" ht="13.5" customHeight="1" x14ac:dyDescent="0.2">
      <c r="A6" s="814"/>
      <c r="B6" s="443"/>
      <c r="C6" s="443"/>
      <c r="D6" s="443"/>
      <c r="E6" s="443"/>
      <c r="F6" s="443"/>
      <c r="G6" s="443"/>
      <c r="H6" s="443"/>
      <c r="I6" s="443"/>
      <c r="J6" s="443"/>
      <c r="K6" s="814"/>
      <c r="L6" s="814"/>
      <c r="M6" s="814"/>
      <c r="N6" s="814"/>
      <c r="O6" s="814"/>
      <c r="P6" s="814"/>
      <c r="Q6" s="814"/>
      <c r="R6" s="814"/>
      <c r="S6" s="814"/>
      <c r="T6" s="814"/>
      <c r="U6" s="814"/>
      <c r="V6" s="814"/>
    </row>
    <row r="8" spans="1:22" ht="34.5" x14ac:dyDescent="0.45">
      <c r="A8" s="1158" t="s">
        <v>0</v>
      </c>
      <c r="B8" s="1158"/>
      <c r="C8" s="1158"/>
      <c r="D8" s="1158"/>
      <c r="E8" s="1158"/>
      <c r="F8" s="1158"/>
      <c r="G8" s="1158"/>
      <c r="H8" s="1158"/>
      <c r="I8" s="1158"/>
      <c r="J8" s="1158"/>
      <c r="K8" s="1158"/>
      <c r="L8" s="814"/>
      <c r="M8" s="814"/>
      <c r="N8" s="814"/>
      <c r="O8" s="814"/>
      <c r="P8" s="814"/>
      <c r="Q8" s="814"/>
      <c r="R8" s="814"/>
      <c r="S8" s="814"/>
      <c r="T8" s="814"/>
      <c r="U8" s="814"/>
      <c r="V8" s="814"/>
    </row>
    <row r="9" spans="1:22" ht="25.5" x14ac:dyDescent="0.35">
      <c r="A9" s="1160" t="s">
        <v>1</v>
      </c>
      <c r="B9" s="1160"/>
      <c r="C9" s="1160"/>
      <c r="D9" s="1160"/>
      <c r="E9" s="1160"/>
      <c r="F9" s="1160"/>
      <c r="G9" s="1160"/>
      <c r="H9" s="1160"/>
      <c r="I9" s="1160"/>
      <c r="J9" s="1160"/>
      <c r="K9" s="1160"/>
      <c r="L9" s="814"/>
      <c r="M9" s="814"/>
      <c r="N9" s="814"/>
      <c r="O9" s="814"/>
      <c r="P9" s="814"/>
      <c r="Q9" s="814"/>
      <c r="R9" s="814"/>
      <c r="S9" s="814"/>
      <c r="T9" s="814"/>
      <c r="U9" s="814"/>
      <c r="V9" s="814"/>
    </row>
    <row r="10" spans="1:22" ht="25.5" x14ac:dyDescent="0.35">
      <c r="A10" s="1144"/>
      <c r="B10" s="1144"/>
      <c r="C10" s="1144"/>
      <c r="D10" s="1144"/>
      <c r="E10" s="1144"/>
      <c r="F10" s="1144"/>
      <c r="G10" s="1144"/>
      <c r="H10" s="1144"/>
      <c r="I10" s="1144"/>
      <c r="J10" s="1144"/>
      <c r="K10" s="1144"/>
      <c r="L10" s="814"/>
      <c r="M10" s="814"/>
      <c r="N10" s="814"/>
      <c r="O10" s="814"/>
      <c r="P10" s="814"/>
      <c r="Q10" s="814"/>
      <c r="R10" s="814"/>
      <c r="S10" s="814"/>
      <c r="T10" s="814"/>
      <c r="U10" s="814"/>
      <c r="V10" s="814"/>
    </row>
    <row r="11" spans="1:22" ht="34.5" x14ac:dyDescent="0.45">
      <c r="A11" s="1159" t="s">
        <v>2</v>
      </c>
      <c r="B11" s="1159"/>
      <c r="C11" s="1159"/>
      <c r="D11" s="1159"/>
      <c r="E11" s="1159"/>
      <c r="F11" s="1159"/>
      <c r="G11" s="1159"/>
      <c r="H11" s="1159"/>
      <c r="I11" s="1159"/>
      <c r="J11" s="1159"/>
      <c r="K11" s="1159"/>
      <c r="L11" s="814"/>
      <c r="M11" s="814"/>
      <c r="N11" s="814"/>
      <c r="O11" s="814"/>
      <c r="P11" s="814"/>
      <c r="Q11" s="814"/>
      <c r="R11" s="814"/>
      <c r="S11" s="814" t="e">
        <f>#REF!&amp;#REF!&amp;#REF!&amp;#REF!&amp;#REF!&amp;#REF!&amp;#REF!&amp;#REF!&amp;#REF!&amp;#REF!&amp;#REF!&amp;#REF!&amp;#REF!&amp;#REF!</f>
        <v>#REF!</v>
      </c>
      <c r="T11" s="814"/>
      <c r="U11" s="814"/>
      <c r="V11" s="814" t="e">
        <f>#REF!&amp;#REF!&amp;#REF!&amp;#REF!&amp;#REF!&amp;#REF!&amp;#REF!&amp;#REF!&amp;#REF!&amp;#REF!&amp;#REF!&amp;#REF!&amp;#REF!&amp;#REF!</f>
        <v>#REF!</v>
      </c>
    </row>
    <row r="12" spans="1:22" ht="50.45" customHeight="1" x14ac:dyDescent="0.2">
      <c r="A12" s="1161" t="s">
        <v>3</v>
      </c>
      <c r="B12" s="1161"/>
      <c r="C12" s="1161"/>
      <c r="D12" s="1161"/>
      <c r="E12" s="1161"/>
      <c r="F12" s="1161"/>
      <c r="G12" s="1161"/>
      <c r="H12" s="1161"/>
      <c r="I12" s="1161"/>
      <c r="J12" s="1161"/>
      <c r="K12" s="1161"/>
      <c r="L12" s="814"/>
      <c r="M12" s="814"/>
      <c r="N12" s="814"/>
      <c r="O12" s="814"/>
      <c r="P12" s="814"/>
      <c r="Q12" s="814"/>
      <c r="R12" s="814"/>
      <c r="S12" s="814" t="e">
        <f>IF(S11&lt;&gt;"",S11,"No validation errors")</f>
        <v>#REF!</v>
      </c>
      <c r="T12" s="814"/>
      <c r="U12" s="814"/>
      <c r="V12" s="814" t="e">
        <f>IF(V11&lt;&gt;"",V11,"No validation warnings")</f>
        <v>#REF!</v>
      </c>
    </row>
    <row r="14" spans="1:22" ht="57.75" customHeight="1" x14ac:dyDescent="0.2">
      <c r="A14" s="1161" t="s">
        <v>4</v>
      </c>
      <c r="B14" s="1161"/>
      <c r="C14" s="1161"/>
      <c r="D14" s="1161"/>
      <c r="E14" s="1161"/>
      <c r="F14" s="1161"/>
      <c r="G14" s="1161"/>
      <c r="H14" s="1161"/>
      <c r="I14" s="1161"/>
      <c r="J14" s="1161"/>
      <c r="K14" s="1161"/>
      <c r="L14" s="814"/>
      <c r="M14" s="814"/>
      <c r="N14" s="814"/>
      <c r="O14" s="814"/>
      <c r="P14" s="814"/>
      <c r="Q14" s="814"/>
      <c r="R14" s="814"/>
      <c r="S14" s="814"/>
      <c r="T14" s="814"/>
      <c r="U14" s="814"/>
      <c r="V14" s="814"/>
    </row>
  </sheetData>
  <mergeCells count="5">
    <mergeCell ref="A8:K8"/>
    <mergeCell ref="A11:K11"/>
    <mergeCell ref="A9:K9"/>
    <mergeCell ref="A12:K12"/>
    <mergeCell ref="A14:K14"/>
  </mergeCells>
  <pageMargins left="0.70866141732283472" right="0.70866141732283472" top="0.74803149606299213" bottom="0.74803149606299213" header="0.31496062992125984" footer="0.31496062992125984"/>
  <pageSetup paperSize="9"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codeName="Sheet39"/>
  <dimension ref="A1:Q172"/>
  <sheetViews>
    <sheetView showGridLines="0" zoomScaleNormal="100" workbookViewId="0">
      <pane xSplit="2" ySplit="8" topLeftCell="C9" activePane="bottomRight" state="frozen"/>
      <selection pane="topRight" activeCell="C1" sqref="C1"/>
      <selection pane="bottomLeft" activeCell="A9" sqref="A9"/>
      <selection pane="bottomRight"/>
    </sheetView>
  </sheetViews>
  <sheetFormatPr defaultColWidth="9.28515625" defaultRowHeight="15" x14ac:dyDescent="0.25"/>
  <cols>
    <col min="1" max="1" width="5.7109375" style="11" customWidth="1"/>
    <col min="2" max="2" width="62.85546875" style="11" customWidth="1"/>
    <col min="3" max="9" width="11.42578125" style="11" customWidth="1"/>
    <col min="10" max="10" width="9.28515625" style="11"/>
    <col min="11" max="16" width="10.140625" style="11" customWidth="1"/>
    <col min="17" max="16384" width="9.28515625" style="11"/>
  </cols>
  <sheetData>
    <row r="1" spans="1:17" ht="15.75" x14ac:dyDescent="0.25">
      <c r="A1" s="1133" t="s">
        <v>2</v>
      </c>
      <c r="B1" s="364"/>
      <c r="C1" s="364"/>
      <c r="D1" s="364"/>
      <c r="E1" s="364"/>
      <c r="F1" s="364"/>
      <c r="G1" s="364"/>
      <c r="H1" s="364"/>
      <c r="I1" s="364"/>
    </row>
    <row r="2" spans="1:17" x14ac:dyDescent="0.25">
      <c r="A2" s="1134"/>
      <c r="B2" s="364"/>
      <c r="C2" s="364"/>
      <c r="D2" s="364"/>
      <c r="E2" s="364"/>
      <c r="F2" s="364"/>
      <c r="G2" s="364"/>
      <c r="H2" s="364"/>
      <c r="I2" s="364"/>
    </row>
    <row r="3" spans="1:17" s="1" customFormat="1" x14ac:dyDescent="0.2">
      <c r="A3" s="1136" t="s">
        <v>5</v>
      </c>
      <c r="B3" s="207"/>
      <c r="C3" s="207"/>
      <c r="D3" s="207"/>
      <c r="E3" s="207"/>
      <c r="F3" s="207"/>
      <c r="G3" s="207"/>
      <c r="H3" s="207"/>
      <c r="I3" s="207"/>
      <c r="J3" s="202"/>
      <c r="L3" s="1130"/>
      <c r="M3" s="1130"/>
      <c r="N3" s="1130"/>
      <c r="O3" s="1130"/>
      <c r="P3" s="1130"/>
      <c r="Q3" s="55"/>
    </row>
    <row r="4" spans="1:17" ht="14.45" customHeight="1" x14ac:dyDescent="0.25">
      <c r="K4" s="1246" t="s">
        <v>6</v>
      </c>
      <c r="L4" s="1246"/>
      <c r="M4" s="1246"/>
      <c r="N4" s="1246"/>
      <c r="O4" s="1246"/>
      <c r="P4" s="1246"/>
    </row>
    <row r="5" spans="1:17" ht="15.75" customHeight="1" x14ac:dyDescent="0.25">
      <c r="A5" s="25" t="s">
        <v>528</v>
      </c>
      <c r="B5" s="26"/>
      <c r="C5" s="1169" t="s">
        <v>8</v>
      </c>
      <c r="D5" s="1169"/>
      <c r="E5" s="1169" t="s">
        <v>9</v>
      </c>
      <c r="F5" s="1169"/>
      <c r="G5" s="1169"/>
      <c r="H5" s="1169"/>
      <c r="I5" s="1170"/>
      <c r="J5" s="911"/>
      <c r="K5" s="1168" t="s">
        <v>255</v>
      </c>
      <c r="L5" s="1168"/>
      <c r="M5" s="1168"/>
      <c r="N5" s="1168"/>
      <c r="O5" s="1168"/>
      <c r="P5" s="1168"/>
    </row>
    <row r="6" spans="1:17" ht="44.25" customHeight="1" x14ac:dyDescent="0.25">
      <c r="A6" s="27"/>
      <c r="B6" s="21"/>
      <c r="C6" s="188"/>
      <c r="D6" s="189" t="s">
        <v>11</v>
      </c>
      <c r="E6" s="188" t="s">
        <v>12</v>
      </c>
      <c r="F6" s="190"/>
      <c r="G6" s="190"/>
      <c r="H6" s="190"/>
      <c r="I6" s="191"/>
      <c r="J6" s="911"/>
      <c r="K6" s="1206"/>
      <c r="L6" s="1206"/>
      <c r="M6" s="1206"/>
      <c r="N6" s="1206"/>
      <c r="O6" s="1206"/>
      <c r="P6" s="1206"/>
    </row>
    <row r="7" spans="1:17" ht="15" customHeight="1" x14ac:dyDescent="0.25">
      <c r="A7" s="27"/>
      <c r="B7" s="21"/>
      <c r="C7" s="463"/>
      <c r="D7" s="464"/>
      <c r="E7" s="463"/>
      <c r="F7" s="465"/>
      <c r="G7" s="465"/>
      <c r="H7" s="465"/>
      <c r="I7" s="466"/>
      <c r="J7" s="911"/>
      <c r="K7" s="1183" t="s">
        <v>13</v>
      </c>
      <c r="L7" s="1184" t="s">
        <v>14</v>
      </c>
      <c r="M7" s="1184" t="s">
        <v>15</v>
      </c>
      <c r="N7" s="1184" t="s">
        <v>16</v>
      </c>
      <c r="O7" s="1184" t="s">
        <v>17</v>
      </c>
      <c r="P7" s="1185" t="s">
        <v>18</v>
      </c>
      <c r="Q7" s="911"/>
    </row>
    <row r="8" spans="1:17" ht="15" customHeight="1" x14ac:dyDescent="0.25">
      <c r="A8" s="28"/>
      <c r="B8" s="66" t="s">
        <v>19</v>
      </c>
      <c r="C8" s="463" t="s">
        <v>20</v>
      </c>
      <c r="D8" s="464" t="s">
        <v>21</v>
      </c>
      <c r="E8" s="463" t="s">
        <v>22</v>
      </c>
      <c r="F8" s="465" t="s">
        <v>23</v>
      </c>
      <c r="G8" s="465" t="s">
        <v>24</v>
      </c>
      <c r="H8" s="465" t="s">
        <v>25</v>
      </c>
      <c r="I8" s="466" t="s">
        <v>26</v>
      </c>
      <c r="J8" s="911"/>
      <c r="K8" s="1167"/>
      <c r="L8" s="1166"/>
      <c r="M8" s="1166"/>
      <c r="N8" s="1166"/>
      <c r="O8" s="1166"/>
      <c r="P8" s="1165"/>
      <c r="Q8" s="911"/>
    </row>
    <row r="9" spans="1:17" x14ac:dyDescent="0.25">
      <c r="A9" s="71">
        <v>1</v>
      </c>
      <c r="B9" s="45" t="s">
        <v>45</v>
      </c>
      <c r="C9" s="69" t="s">
        <v>28</v>
      </c>
      <c r="D9" s="69" t="s">
        <v>28</v>
      </c>
      <c r="E9" s="69" t="s">
        <v>28</v>
      </c>
      <c r="F9" s="69" t="s">
        <v>28</v>
      </c>
      <c r="G9" s="69" t="s">
        <v>28</v>
      </c>
      <c r="H9" s="69" t="s">
        <v>28</v>
      </c>
      <c r="I9" s="70" t="s">
        <v>28</v>
      </c>
      <c r="J9" s="911"/>
      <c r="K9" s="866"/>
      <c r="L9" s="867"/>
      <c r="M9" s="867"/>
      <c r="N9" s="867"/>
      <c r="O9" s="867"/>
      <c r="P9" s="868"/>
      <c r="Q9" s="911"/>
    </row>
    <row r="10" spans="1:17" x14ac:dyDescent="0.25">
      <c r="A10" s="15" t="s">
        <v>29</v>
      </c>
      <c r="B10" s="454" t="s">
        <v>529</v>
      </c>
      <c r="C10" s="393">
        <v>0</v>
      </c>
      <c r="D10" s="394">
        <v>0</v>
      </c>
      <c r="E10" s="393">
        <v>0</v>
      </c>
      <c r="F10" s="395">
        <v>0</v>
      </c>
      <c r="G10" s="395">
        <v>0</v>
      </c>
      <c r="H10" s="395">
        <v>0</v>
      </c>
      <c r="I10" s="394">
        <v>0</v>
      </c>
      <c r="J10" s="911"/>
      <c r="K10" s="698">
        <f>IF(AND(C10=0,D10=0),0,IF(AND(C10=0,D10&gt;0),1,IF(AND(C10=0,D10&lt;0),-1,(D10-C10)/ABS(C10))))</f>
        <v>0</v>
      </c>
      <c r="L10" s="695">
        <f t="shared" ref="L10:P10" si="0">IF(AND(D10=0,E10=0),0,IF(AND(D10=0,E10&gt;0),1,IF(AND(D10=0,E10&lt;0),-1,(E10-D10)/ABS(D10))))</f>
        <v>0</v>
      </c>
      <c r="M10" s="695">
        <f t="shared" si="0"/>
        <v>0</v>
      </c>
      <c r="N10" s="695">
        <f t="shared" si="0"/>
        <v>0</v>
      </c>
      <c r="O10" s="695">
        <f t="shared" si="0"/>
        <v>0</v>
      </c>
      <c r="P10" s="696">
        <f t="shared" si="0"/>
        <v>0</v>
      </c>
      <c r="Q10" s="911"/>
    </row>
    <row r="11" spans="1:17" x14ac:dyDescent="0.25">
      <c r="A11" s="17" t="s">
        <v>31</v>
      </c>
      <c r="B11" s="450" t="s">
        <v>530</v>
      </c>
      <c r="C11" s="451">
        <v>0</v>
      </c>
      <c r="D11" s="452">
        <v>0</v>
      </c>
      <c r="E11" s="451">
        <v>0</v>
      </c>
      <c r="F11" s="453">
        <v>0</v>
      </c>
      <c r="G11" s="453">
        <v>0</v>
      </c>
      <c r="H11" s="453">
        <v>0</v>
      </c>
      <c r="I11" s="452">
        <v>0</v>
      </c>
      <c r="J11" s="911"/>
      <c r="K11" s="533">
        <f t="shared" ref="K11:K18" si="1">IF(AND(C11=0,D11=0),0,IF(AND(C11=0,D11&gt;0),1,IF(AND(C11=0,D11&lt;0),-1,(D11-C11)/ABS(C11))))</f>
        <v>0</v>
      </c>
      <c r="L11" s="534">
        <f t="shared" ref="L11:L18" si="2">IF(AND(D11=0,E11=0),0,IF(AND(D11=0,E11&gt;0),1,IF(AND(D11=0,E11&lt;0),-1,(E11-D11)/ABS(D11))))</f>
        <v>0</v>
      </c>
      <c r="M11" s="534">
        <f t="shared" ref="M11:M18" si="3">IF(AND(E11=0,F11=0),0,IF(AND(E11=0,F11&gt;0),1,IF(AND(E11=0,F11&lt;0),-1,(F11-E11)/ABS(E11))))</f>
        <v>0</v>
      </c>
      <c r="N11" s="534">
        <f t="shared" ref="N11:N18" si="4">IF(AND(F11=0,G11=0),0,IF(AND(F11=0,G11&gt;0),1,IF(AND(F11=0,G11&lt;0),-1,(G11-F11)/ABS(F11))))</f>
        <v>0</v>
      </c>
      <c r="O11" s="534">
        <f t="shared" ref="O11:O18" si="5">IF(AND(G11=0,H11=0),0,IF(AND(G11=0,H11&gt;0),1,IF(AND(G11=0,H11&lt;0),-1,(H11-G11)/ABS(G11))))</f>
        <v>0</v>
      </c>
      <c r="P11" s="535">
        <f t="shared" ref="P11:P18" si="6">IF(AND(H11=0,I11=0),0,IF(AND(H11=0,I11&gt;0),1,IF(AND(H11=0,I11&lt;0),-1,(I11-H11)/ABS(H11))))</f>
        <v>0</v>
      </c>
      <c r="Q11" s="911"/>
    </row>
    <row r="12" spans="1:17" x14ac:dyDescent="0.25">
      <c r="A12" s="17" t="s">
        <v>33</v>
      </c>
      <c r="B12" s="18" t="s">
        <v>531</v>
      </c>
      <c r="C12" s="396">
        <v>0</v>
      </c>
      <c r="D12" s="397">
        <v>0</v>
      </c>
      <c r="E12" s="396">
        <v>0</v>
      </c>
      <c r="F12" s="398">
        <v>0</v>
      </c>
      <c r="G12" s="398">
        <v>0</v>
      </c>
      <c r="H12" s="398">
        <v>0</v>
      </c>
      <c r="I12" s="397">
        <v>0</v>
      </c>
      <c r="J12" s="911"/>
      <c r="K12" s="533">
        <f t="shared" si="1"/>
        <v>0</v>
      </c>
      <c r="L12" s="534">
        <f t="shared" si="2"/>
        <v>0</v>
      </c>
      <c r="M12" s="534">
        <f t="shared" si="3"/>
        <v>0</v>
      </c>
      <c r="N12" s="534">
        <f t="shared" si="4"/>
        <v>0</v>
      </c>
      <c r="O12" s="534">
        <f t="shared" si="5"/>
        <v>0</v>
      </c>
      <c r="P12" s="535">
        <f t="shared" si="6"/>
        <v>0</v>
      </c>
      <c r="Q12" s="911"/>
    </row>
    <row r="13" spans="1:17" x14ac:dyDescent="0.25">
      <c r="A13" s="17" t="s">
        <v>35</v>
      </c>
      <c r="B13" s="18" t="s">
        <v>532</v>
      </c>
      <c r="C13" s="396">
        <v>0</v>
      </c>
      <c r="D13" s="397">
        <v>0</v>
      </c>
      <c r="E13" s="396">
        <v>0</v>
      </c>
      <c r="F13" s="398">
        <v>0</v>
      </c>
      <c r="G13" s="398">
        <v>0</v>
      </c>
      <c r="H13" s="398">
        <v>0</v>
      </c>
      <c r="I13" s="397">
        <v>0</v>
      </c>
      <c r="J13" s="911"/>
      <c r="K13" s="533">
        <f t="shared" si="1"/>
        <v>0</v>
      </c>
      <c r="L13" s="534">
        <f t="shared" si="2"/>
        <v>0</v>
      </c>
      <c r="M13" s="534">
        <f t="shared" si="3"/>
        <v>0</v>
      </c>
      <c r="N13" s="534">
        <f t="shared" si="4"/>
        <v>0</v>
      </c>
      <c r="O13" s="534">
        <f t="shared" si="5"/>
        <v>0</v>
      </c>
      <c r="P13" s="535">
        <f t="shared" si="6"/>
        <v>0</v>
      </c>
      <c r="Q13" s="911"/>
    </row>
    <row r="14" spans="1:17" x14ac:dyDescent="0.25">
      <c r="A14" s="17" t="s">
        <v>37</v>
      </c>
      <c r="B14" s="18" t="s">
        <v>533</v>
      </c>
      <c r="C14" s="396">
        <v>0</v>
      </c>
      <c r="D14" s="397">
        <v>0</v>
      </c>
      <c r="E14" s="396">
        <v>0</v>
      </c>
      <c r="F14" s="398">
        <v>0</v>
      </c>
      <c r="G14" s="398">
        <v>0</v>
      </c>
      <c r="H14" s="398">
        <v>0</v>
      </c>
      <c r="I14" s="397">
        <v>0</v>
      </c>
      <c r="J14" s="911"/>
      <c r="K14" s="533">
        <f t="shared" si="1"/>
        <v>0</v>
      </c>
      <c r="L14" s="534">
        <f t="shared" si="2"/>
        <v>0</v>
      </c>
      <c r="M14" s="534">
        <f t="shared" si="3"/>
        <v>0</v>
      </c>
      <c r="N14" s="534">
        <f t="shared" si="4"/>
        <v>0</v>
      </c>
      <c r="O14" s="534">
        <f t="shared" si="5"/>
        <v>0</v>
      </c>
      <c r="P14" s="535">
        <f t="shared" si="6"/>
        <v>0</v>
      </c>
      <c r="Q14" s="911"/>
    </row>
    <row r="15" spans="1:17" x14ac:dyDescent="0.25">
      <c r="A15" s="17" t="s">
        <v>39</v>
      </c>
      <c r="B15" s="18" t="s">
        <v>534</v>
      </c>
      <c r="C15" s="396">
        <v>0</v>
      </c>
      <c r="D15" s="397">
        <v>0</v>
      </c>
      <c r="E15" s="396">
        <v>0</v>
      </c>
      <c r="F15" s="398">
        <v>0</v>
      </c>
      <c r="G15" s="398">
        <v>0</v>
      </c>
      <c r="H15" s="398">
        <v>0</v>
      </c>
      <c r="I15" s="397">
        <v>0</v>
      </c>
      <c r="J15" s="911"/>
      <c r="K15" s="533">
        <f t="shared" si="1"/>
        <v>0</v>
      </c>
      <c r="L15" s="534">
        <f t="shared" si="2"/>
        <v>0</v>
      </c>
      <c r="M15" s="534">
        <f t="shared" si="3"/>
        <v>0</v>
      </c>
      <c r="N15" s="534">
        <f t="shared" si="4"/>
        <v>0</v>
      </c>
      <c r="O15" s="534">
        <f t="shared" si="5"/>
        <v>0</v>
      </c>
      <c r="P15" s="535">
        <f t="shared" si="6"/>
        <v>0</v>
      </c>
      <c r="Q15" s="911"/>
    </row>
    <row r="16" spans="1:17" x14ac:dyDescent="0.25">
      <c r="A16" s="17" t="s">
        <v>41</v>
      </c>
      <c r="B16" s="18" t="s">
        <v>535</v>
      </c>
      <c r="C16" s="396">
        <v>0</v>
      </c>
      <c r="D16" s="397">
        <v>0</v>
      </c>
      <c r="E16" s="396">
        <v>0</v>
      </c>
      <c r="F16" s="398">
        <v>0</v>
      </c>
      <c r="G16" s="398">
        <v>0</v>
      </c>
      <c r="H16" s="398">
        <v>0</v>
      </c>
      <c r="I16" s="397">
        <v>0</v>
      </c>
      <c r="J16" s="911"/>
      <c r="K16" s="533">
        <f t="shared" si="1"/>
        <v>0</v>
      </c>
      <c r="L16" s="534">
        <f t="shared" si="2"/>
        <v>0</v>
      </c>
      <c r="M16" s="534">
        <f t="shared" si="3"/>
        <v>0</v>
      </c>
      <c r="N16" s="534">
        <f t="shared" si="4"/>
        <v>0</v>
      </c>
      <c r="O16" s="534">
        <f t="shared" si="5"/>
        <v>0</v>
      </c>
      <c r="P16" s="535">
        <f t="shared" si="6"/>
        <v>0</v>
      </c>
      <c r="Q16" s="911"/>
    </row>
    <row r="17" spans="1:17" x14ac:dyDescent="0.25">
      <c r="A17" s="17" t="s">
        <v>87</v>
      </c>
      <c r="B17" s="18" t="s">
        <v>536</v>
      </c>
      <c r="C17" s="396">
        <v>0</v>
      </c>
      <c r="D17" s="397">
        <v>0</v>
      </c>
      <c r="E17" s="396">
        <v>0</v>
      </c>
      <c r="F17" s="398">
        <v>0</v>
      </c>
      <c r="G17" s="398">
        <v>0</v>
      </c>
      <c r="H17" s="398">
        <v>0</v>
      </c>
      <c r="I17" s="397">
        <v>0</v>
      </c>
      <c r="J17" s="911"/>
      <c r="K17" s="533">
        <f t="shared" si="1"/>
        <v>0</v>
      </c>
      <c r="L17" s="534">
        <f t="shared" si="2"/>
        <v>0</v>
      </c>
      <c r="M17" s="534">
        <f t="shared" si="3"/>
        <v>0</v>
      </c>
      <c r="N17" s="534">
        <f t="shared" si="4"/>
        <v>0</v>
      </c>
      <c r="O17" s="534">
        <f t="shared" si="5"/>
        <v>0</v>
      </c>
      <c r="P17" s="535">
        <f t="shared" si="6"/>
        <v>0</v>
      </c>
      <c r="Q17" s="911"/>
    </row>
    <row r="18" spans="1:17" x14ac:dyDescent="0.25">
      <c r="A18" s="455" t="s">
        <v>89</v>
      </c>
      <c r="B18" s="18" t="s">
        <v>537</v>
      </c>
      <c r="C18" s="396">
        <v>0</v>
      </c>
      <c r="D18" s="397">
        <v>0</v>
      </c>
      <c r="E18" s="396">
        <v>0</v>
      </c>
      <c r="F18" s="398">
        <v>0</v>
      </c>
      <c r="G18" s="398">
        <v>0</v>
      </c>
      <c r="H18" s="398">
        <v>0</v>
      </c>
      <c r="I18" s="397">
        <v>0</v>
      </c>
      <c r="J18" s="911"/>
      <c r="K18" s="533">
        <f t="shared" si="1"/>
        <v>0</v>
      </c>
      <c r="L18" s="534">
        <f t="shared" si="2"/>
        <v>0</v>
      </c>
      <c r="M18" s="534">
        <f t="shared" si="3"/>
        <v>0</v>
      </c>
      <c r="N18" s="534">
        <f t="shared" si="4"/>
        <v>0</v>
      </c>
      <c r="O18" s="534">
        <f t="shared" si="5"/>
        <v>0</v>
      </c>
      <c r="P18" s="535">
        <f t="shared" si="6"/>
        <v>0</v>
      </c>
      <c r="Q18" s="911"/>
    </row>
    <row r="19" spans="1:17" x14ac:dyDescent="0.25">
      <c r="A19" s="19" t="s">
        <v>91</v>
      </c>
      <c r="B19" s="33" t="s">
        <v>538</v>
      </c>
      <c r="C19" s="399">
        <v>0</v>
      </c>
      <c r="D19" s="400">
        <v>0</v>
      </c>
      <c r="E19" s="399">
        <v>0</v>
      </c>
      <c r="F19" s="401">
        <v>0</v>
      </c>
      <c r="G19" s="401">
        <v>0</v>
      </c>
      <c r="H19" s="401">
        <v>0</v>
      </c>
      <c r="I19" s="400">
        <v>0</v>
      </c>
      <c r="J19" s="911"/>
      <c r="K19" s="533">
        <f t="shared" ref="K19:K20" si="7">IF(AND(C19=0,D19=0),0,IF(AND(C19=0,D19&gt;0),1,IF(AND(C19=0,D19&lt;0),-1,(D19-C19)/ABS(C19))))</f>
        <v>0</v>
      </c>
      <c r="L19" s="534">
        <f t="shared" ref="L19:L20" si="8">IF(AND(D19=0,E19=0),0,IF(AND(D19=0,E19&gt;0),1,IF(AND(D19=0,E19&lt;0),-1,(E19-D19)/ABS(D19))))</f>
        <v>0</v>
      </c>
      <c r="M19" s="534">
        <f t="shared" ref="M19:M20" si="9">IF(AND(E19=0,F19=0),0,IF(AND(E19=0,F19&gt;0),1,IF(AND(E19=0,F19&lt;0),-1,(F19-E19)/ABS(E19))))</f>
        <v>0</v>
      </c>
      <c r="N19" s="534">
        <f t="shared" ref="N19:N20" si="10">IF(AND(F19=0,G19=0),0,IF(AND(F19=0,G19&gt;0),1,IF(AND(F19=0,G19&lt;0),-1,(G19-F19)/ABS(F19))))</f>
        <v>0</v>
      </c>
      <c r="O19" s="534">
        <f t="shared" ref="O19:O20" si="11">IF(AND(G19=0,H19=0),0,IF(AND(G19=0,H19&gt;0),1,IF(AND(G19=0,H19&lt;0),-1,(H19-G19)/ABS(G19))))</f>
        <v>0</v>
      </c>
      <c r="P19" s="535">
        <f t="shared" ref="P19:P20" si="12">IF(AND(H19=0,I19=0),0,IF(AND(H19=0,I19&gt;0),1,IF(AND(H19=0,I19&lt;0),-1,(I19-H19)/ABS(H19))))</f>
        <v>0</v>
      </c>
      <c r="Q19" s="911"/>
    </row>
    <row r="20" spans="1:17" x14ac:dyDescent="0.25">
      <c r="A20" s="30" t="s">
        <v>93</v>
      </c>
      <c r="B20" s="72" t="s">
        <v>539</v>
      </c>
      <c r="C20" s="313">
        <f>SUM(C10:C19)</f>
        <v>0</v>
      </c>
      <c r="D20" s="314">
        <f>SUM(D10:D19)</f>
        <v>0</v>
      </c>
      <c r="E20" s="313">
        <f t="shared" ref="E20:I20" si="13">SUM(E10:E19)</f>
        <v>0</v>
      </c>
      <c r="F20" s="315">
        <f t="shared" si="13"/>
        <v>0</v>
      </c>
      <c r="G20" s="315">
        <f t="shared" si="13"/>
        <v>0</v>
      </c>
      <c r="H20" s="315">
        <f t="shared" si="13"/>
        <v>0</v>
      </c>
      <c r="I20" s="314">
        <f t="shared" si="13"/>
        <v>0</v>
      </c>
      <c r="J20" s="911"/>
      <c r="K20" s="699">
        <f t="shared" si="7"/>
        <v>0</v>
      </c>
      <c r="L20" s="697">
        <f t="shared" si="8"/>
        <v>0</v>
      </c>
      <c r="M20" s="697">
        <f t="shared" si="9"/>
        <v>0</v>
      </c>
      <c r="N20" s="697">
        <f t="shared" si="10"/>
        <v>0</v>
      </c>
      <c r="O20" s="697">
        <f t="shared" si="11"/>
        <v>0</v>
      </c>
      <c r="P20" s="700">
        <f t="shared" si="12"/>
        <v>0</v>
      </c>
      <c r="Q20" s="911"/>
    </row>
    <row r="21" spans="1:17" x14ac:dyDescent="0.25">
      <c r="A21" s="29"/>
      <c r="B21" s="24"/>
      <c r="C21" s="316"/>
      <c r="D21" s="316"/>
      <c r="E21" s="316"/>
      <c r="F21" s="316"/>
      <c r="G21" s="316"/>
      <c r="H21" s="316"/>
      <c r="I21" s="317"/>
      <c r="J21" s="911"/>
      <c r="K21" s="827"/>
      <c r="L21" s="828"/>
      <c r="M21" s="828"/>
      <c r="N21" s="828"/>
      <c r="O21" s="828"/>
      <c r="P21" s="1083"/>
      <c r="Q21" s="911"/>
    </row>
    <row r="22" spans="1:17" ht="27.75" x14ac:dyDescent="0.25">
      <c r="A22" s="206" t="s">
        <v>95</v>
      </c>
      <c r="B22" s="1129" t="s">
        <v>540</v>
      </c>
      <c r="C22" s="595">
        <f>C20-C18</f>
        <v>0</v>
      </c>
      <c r="D22" s="596">
        <f t="shared" ref="D22:I22" si="14">D20-D18</f>
        <v>0</v>
      </c>
      <c r="E22" s="595">
        <f t="shared" si="14"/>
        <v>0</v>
      </c>
      <c r="F22" s="597">
        <f t="shared" si="14"/>
        <v>0</v>
      </c>
      <c r="G22" s="597">
        <f t="shared" si="14"/>
        <v>0</v>
      </c>
      <c r="H22" s="597">
        <f t="shared" si="14"/>
        <v>0</v>
      </c>
      <c r="I22" s="596">
        <f t="shared" si="14"/>
        <v>0</v>
      </c>
      <c r="J22" s="911"/>
      <c r="K22" s="931">
        <f t="shared" ref="K22" si="15">IF(AND(C22=0,D22=0),0,IF(AND(C22=0,D22&gt;0),1,IF(AND(C22=0,D22&lt;0),-1,(D22-C22)/ABS(C22))))</f>
        <v>0</v>
      </c>
      <c r="L22" s="932">
        <f t="shared" ref="L22" si="16">IF(AND(D22=0,E22=0),0,IF(AND(D22=0,E22&gt;0),1,IF(AND(D22=0,E22&lt;0),-1,(E22-D22)/ABS(D22))))</f>
        <v>0</v>
      </c>
      <c r="M22" s="932">
        <f t="shared" ref="M22" si="17">IF(AND(E22=0,F22=0),0,IF(AND(E22=0,F22&gt;0),1,IF(AND(E22=0,F22&lt;0),-1,(F22-E22)/ABS(E22))))</f>
        <v>0</v>
      </c>
      <c r="N22" s="932">
        <f t="shared" ref="N22" si="18">IF(AND(F22=0,G22=0),0,IF(AND(F22=0,G22&gt;0),1,IF(AND(F22=0,G22&lt;0),-1,(G22-F22)/ABS(F22))))</f>
        <v>0</v>
      </c>
      <c r="O22" s="932">
        <f t="shared" ref="O22" si="19">IF(AND(G22=0,H22=0),0,IF(AND(G22=0,H22&gt;0),1,IF(AND(G22=0,H22&lt;0),-1,(H22-G22)/ABS(G22))))</f>
        <v>0</v>
      </c>
      <c r="P22" s="933">
        <f t="shared" ref="P22" si="20">IF(AND(H22=0,I22=0),0,IF(AND(H22=0,I22&gt;0),1,IF(AND(H22=0,I22&lt;0),-1,(I22-H22)/ABS(H22))))</f>
        <v>0</v>
      </c>
      <c r="Q22" s="911"/>
    </row>
    <row r="23" spans="1:17" x14ac:dyDescent="0.25">
      <c r="A23" s="29"/>
      <c r="B23" s="24"/>
      <c r="C23" s="316"/>
      <c r="D23" s="316"/>
      <c r="E23" s="316"/>
      <c r="F23" s="316"/>
      <c r="G23" s="316"/>
      <c r="H23" s="316"/>
      <c r="I23" s="317"/>
      <c r="J23" s="911"/>
      <c r="K23" s="866"/>
      <c r="L23" s="867"/>
      <c r="M23" s="867"/>
      <c r="N23" s="867"/>
      <c r="O23" s="867"/>
      <c r="P23" s="868"/>
      <c r="Q23" s="911"/>
    </row>
    <row r="24" spans="1:17" x14ac:dyDescent="0.25">
      <c r="A24" s="42">
        <v>2</v>
      </c>
      <c r="B24" s="68" t="s">
        <v>541</v>
      </c>
      <c r="C24" s="229" t="s">
        <v>472</v>
      </c>
      <c r="D24" s="229" t="s">
        <v>472</v>
      </c>
      <c r="E24" s="229" t="s">
        <v>472</v>
      </c>
      <c r="F24" s="229" t="s">
        <v>472</v>
      </c>
      <c r="G24" s="229" t="s">
        <v>472</v>
      </c>
      <c r="H24" s="229" t="s">
        <v>472</v>
      </c>
      <c r="I24" s="230" t="s">
        <v>472</v>
      </c>
      <c r="J24" s="911"/>
      <c r="K24" s="869"/>
      <c r="L24" s="870"/>
      <c r="M24" s="870"/>
      <c r="N24" s="870"/>
      <c r="O24" s="870"/>
      <c r="P24" s="871"/>
      <c r="Q24" s="911"/>
    </row>
    <row r="25" spans="1:17" x14ac:dyDescent="0.25">
      <c r="A25" s="15" t="s">
        <v>44</v>
      </c>
      <c r="B25" s="16" t="s">
        <v>542</v>
      </c>
      <c r="C25" s="418">
        <v>0</v>
      </c>
      <c r="D25" s="419">
        <v>0</v>
      </c>
      <c r="E25" s="418">
        <v>0</v>
      </c>
      <c r="F25" s="420">
        <v>0</v>
      </c>
      <c r="G25" s="420">
        <v>0</v>
      </c>
      <c r="H25" s="420">
        <v>0</v>
      </c>
      <c r="I25" s="419">
        <v>0</v>
      </c>
      <c r="J25" s="911"/>
      <c r="K25" s="698">
        <f t="shared" ref="K25:K27" si="21">IF(AND(C25=0,D25=0),0,IF(AND(C25=0,D25&gt;0),1,IF(AND(C25=0,D25&lt;0),-1,(D25-C25)/ABS(C25))))</f>
        <v>0</v>
      </c>
      <c r="L25" s="695">
        <f t="shared" ref="L25:L27" si="22">IF(AND(D25=0,E25=0),0,IF(AND(D25=0,E25&gt;0),1,IF(AND(D25=0,E25&lt;0),-1,(E25-D25)/ABS(D25))))</f>
        <v>0</v>
      </c>
      <c r="M25" s="695">
        <f t="shared" ref="M25:M27" si="23">IF(AND(E25=0,F25=0),0,IF(AND(E25=0,F25&gt;0),1,IF(AND(E25=0,F25&lt;0),-1,(F25-E25)/ABS(E25))))</f>
        <v>0</v>
      </c>
      <c r="N25" s="695">
        <f t="shared" ref="N25:N27" si="24">IF(AND(F25=0,G25=0),0,IF(AND(F25=0,G25&gt;0),1,IF(AND(F25=0,G25&lt;0),-1,(G25-F25)/ABS(F25))))</f>
        <v>0</v>
      </c>
      <c r="O25" s="695">
        <f t="shared" ref="O25:O27" si="25">IF(AND(G25=0,H25=0),0,IF(AND(G25=0,H25&gt;0),1,IF(AND(G25=0,H25&lt;0),-1,(H25-G25)/ABS(G25))))</f>
        <v>0</v>
      </c>
      <c r="P25" s="696">
        <f t="shared" ref="P25:P27" si="26">IF(AND(H25=0,I25=0),0,IF(AND(H25=0,I25&gt;0),1,IF(AND(H25=0,I25&lt;0),-1,(I25-H25)/ABS(H25))))</f>
        <v>0</v>
      </c>
      <c r="Q25" s="911"/>
    </row>
    <row r="26" spans="1:17" x14ac:dyDescent="0.25">
      <c r="A26" s="19" t="s">
        <v>46</v>
      </c>
      <c r="B26" s="33" t="s">
        <v>543</v>
      </c>
      <c r="C26" s="421">
        <v>0</v>
      </c>
      <c r="D26" s="422">
        <v>0</v>
      </c>
      <c r="E26" s="421">
        <v>0</v>
      </c>
      <c r="F26" s="423">
        <v>0</v>
      </c>
      <c r="G26" s="423">
        <v>0</v>
      </c>
      <c r="H26" s="423">
        <v>0</v>
      </c>
      <c r="I26" s="422">
        <v>0</v>
      </c>
      <c r="J26" s="911"/>
      <c r="K26" s="533">
        <f t="shared" si="21"/>
        <v>0</v>
      </c>
      <c r="L26" s="534">
        <f t="shared" si="22"/>
        <v>0</v>
      </c>
      <c r="M26" s="534">
        <f t="shared" si="23"/>
        <v>0</v>
      </c>
      <c r="N26" s="534">
        <f t="shared" si="24"/>
        <v>0</v>
      </c>
      <c r="O26" s="534">
        <f t="shared" si="25"/>
        <v>0</v>
      </c>
      <c r="P26" s="535">
        <f t="shared" si="26"/>
        <v>0</v>
      </c>
      <c r="Q26" s="911"/>
    </row>
    <row r="27" spans="1:17" x14ac:dyDescent="0.25">
      <c r="A27" s="30" t="s">
        <v>48</v>
      </c>
      <c r="B27" s="31" t="s">
        <v>544</v>
      </c>
      <c r="C27" s="430">
        <f>SUM(C25:C26)</f>
        <v>0</v>
      </c>
      <c r="D27" s="431">
        <f t="shared" ref="D27:I27" si="27">SUM(D25:D26)</f>
        <v>0</v>
      </c>
      <c r="E27" s="430">
        <f t="shared" si="27"/>
        <v>0</v>
      </c>
      <c r="F27" s="432">
        <f t="shared" si="27"/>
        <v>0</v>
      </c>
      <c r="G27" s="432">
        <f t="shared" si="27"/>
        <v>0</v>
      </c>
      <c r="H27" s="432">
        <f t="shared" si="27"/>
        <v>0</v>
      </c>
      <c r="I27" s="431">
        <f t="shared" si="27"/>
        <v>0</v>
      </c>
      <c r="J27" s="911"/>
      <c r="K27" s="699">
        <f t="shared" si="21"/>
        <v>0</v>
      </c>
      <c r="L27" s="697">
        <f t="shared" si="22"/>
        <v>0</v>
      </c>
      <c r="M27" s="697">
        <f t="shared" si="23"/>
        <v>0</v>
      </c>
      <c r="N27" s="697">
        <f t="shared" si="24"/>
        <v>0</v>
      </c>
      <c r="O27" s="697">
        <f t="shared" si="25"/>
        <v>0</v>
      </c>
      <c r="P27" s="700">
        <f t="shared" si="26"/>
        <v>0</v>
      </c>
      <c r="Q27" s="911"/>
    </row>
    <row r="28" spans="1:17" x14ac:dyDescent="0.25">
      <c r="A28" s="29"/>
      <c r="B28" s="22"/>
      <c r="C28" s="316"/>
      <c r="D28" s="316"/>
      <c r="E28" s="318"/>
      <c r="F28" s="318"/>
      <c r="G28" s="318"/>
      <c r="H28" s="318"/>
      <c r="I28" s="319"/>
      <c r="J28" s="911"/>
      <c r="K28"/>
      <c r="L28"/>
      <c r="M28"/>
      <c r="N28"/>
      <c r="O28"/>
      <c r="P28" s="7"/>
      <c r="Q28" s="364"/>
    </row>
    <row r="29" spans="1:17" x14ac:dyDescent="0.25">
      <c r="A29" s="42">
        <v>3</v>
      </c>
      <c r="B29" s="53" t="s">
        <v>545</v>
      </c>
      <c r="C29" s="320"/>
      <c r="D29" s="321"/>
      <c r="E29" s="322"/>
      <c r="F29" s="322"/>
      <c r="G29" s="322"/>
      <c r="H29" s="322"/>
      <c r="I29" s="323"/>
      <c r="J29" s="912"/>
      <c r="K29"/>
      <c r="L29"/>
      <c r="M29"/>
      <c r="N29"/>
      <c r="O29"/>
      <c r="P29" s="7"/>
      <c r="Q29" s="203"/>
    </row>
    <row r="30" spans="1:17" ht="15.4" customHeight="1" x14ac:dyDescent="0.25">
      <c r="A30" s="30" t="s">
        <v>108</v>
      </c>
      <c r="B30" s="31" t="s">
        <v>546</v>
      </c>
      <c r="C30" s="428">
        <f>SUM(C32:C172)</f>
        <v>0</v>
      </c>
      <c r="D30" s="429">
        <f>SUM(D32:D172)</f>
        <v>0</v>
      </c>
      <c r="E30" s="324"/>
      <c r="F30" s="325"/>
      <c r="G30" s="325"/>
      <c r="H30" s="325"/>
      <c r="I30" s="326"/>
      <c r="J30" s="913"/>
      <c r="K30"/>
      <c r="L30"/>
      <c r="M30"/>
      <c r="N30"/>
      <c r="O30"/>
      <c r="P30" s="7"/>
      <c r="Q30" s="1050"/>
    </row>
    <row r="31" spans="1:17" x14ac:dyDescent="0.25">
      <c r="A31" s="42"/>
      <c r="B31" s="74" t="s">
        <v>547</v>
      </c>
      <c r="C31" s="479" t="s">
        <v>472</v>
      </c>
      <c r="D31" s="480" t="s">
        <v>472</v>
      </c>
      <c r="E31" s="327"/>
      <c r="F31" s="328"/>
      <c r="G31" s="328"/>
      <c r="H31" s="328"/>
      <c r="I31" s="329"/>
      <c r="J31" s="911"/>
      <c r="K31"/>
      <c r="L31"/>
      <c r="M31"/>
      <c r="N31"/>
      <c r="O31"/>
      <c r="P31" s="7"/>
      <c r="Q31" s="364"/>
    </row>
    <row r="32" spans="1:17" x14ac:dyDescent="0.25">
      <c r="A32" s="15"/>
      <c r="B32" s="75" t="s">
        <v>548</v>
      </c>
      <c r="C32" s="424">
        <v>0</v>
      </c>
      <c r="D32" s="419">
        <v>0</v>
      </c>
      <c r="E32" s="330"/>
      <c r="F32" s="331"/>
      <c r="G32" s="331"/>
      <c r="H32" s="331"/>
      <c r="I32" s="332"/>
      <c r="J32" s="911"/>
      <c r="K32"/>
      <c r="L32"/>
      <c r="M32"/>
      <c r="N32"/>
      <c r="O32"/>
      <c r="P32" s="7"/>
      <c r="Q32" s="364"/>
    </row>
    <row r="33" spans="1:17" x14ac:dyDescent="0.25">
      <c r="A33" s="17"/>
      <c r="B33" s="76" t="s">
        <v>549</v>
      </c>
      <c r="C33" s="425">
        <v>0</v>
      </c>
      <c r="D33" s="426">
        <v>0</v>
      </c>
      <c r="E33" s="330"/>
      <c r="F33" s="331"/>
      <c r="G33" s="331"/>
      <c r="H33" s="331"/>
      <c r="I33" s="332"/>
      <c r="J33" s="911"/>
      <c r="K33"/>
      <c r="L33"/>
      <c r="M33"/>
      <c r="N33"/>
      <c r="O33"/>
      <c r="P33" s="7"/>
      <c r="Q33" s="364"/>
    </row>
    <row r="34" spans="1:17" x14ac:dyDescent="0.25">
      <c r="A34" s="17"/>
      <c r="B34" s="76" t="s">
        <v>550</v>
      </c>
      <c r="C34" s="425">
        <v>0</v>
      </c>
      <c r="D34" s="426">
        <v>0</v>
      </c>
      <c r="E34" s="330"/>
      <c r="F34" s="331"/>
      <c r="G34" s="331"/>
      <c r="H34" s="331"/>
      <c r="I34" s="332"/>
      <c r="J34" s="911"/>
      <c r="K34"/>
      <c r="L34"/>
      <c r="M34"/>
      <c r="N34"/>
      <c r="O34"/>
      <c r="P34" s="7"/>
      <c r="Q34" s="364"/>
    </row>
    <row r="35" spans="1:17" x14ac:dyDescent="0.25">
      <c r="A35" s="17"/>
      <c r="B35" s="76" t="s">
        <v>551</v>
      </c>
      <c r="C35" s="425">
        <v>0</v>
      </c>
      <c r="D35" s="426">
        <v>0</v>
      </c>
      <c r="E35" s="330"/>
      <c r="F35" s="331"/>
      <c r="G35" s="331"/>
      <c r="H35" s="331"/>
      <c r="I35" s="332"/>
      <c r="J35" s="911"/>
      <c r="K35"/>
      <c r="L35"/>
      <c r="M35"/>
      <c r="N35"/>
      <c r="O35"/>
      <c r="P35" s="7"/>
      <c r="Q35" s="364"/>
    </row>
    <row r="36" spans="1:17" x14ac:dyDescent="0.25">
      <c r="A36" s="17"/>
      <c r="B36" s="76" t="s">
        <v>552</v>
      </c>
      <c r="C36" s="425">
        <v>0</v>
      </c>
      <c r="D36" s="426">
        <v>0</v>
      </c>
      <c r="E36" s="330"/>
      <c r="F36" s="331"/>
      <c r="G36" s="331"/>
      <c r="H36" s="331"/>
      <c r="I36" s="332"/>
      <c r="J36" s="911"/>
      <c r="K36"/>
      <c r="L36"/>
      <c r="M36"/>
      <c r="N36"/>
      <c r="O36"/>
      <c r="P36" s="7"/>
      <c r="Q36" s="364"/>
    </row>
    <row r="37" spans="1:17" x14ac:dyDescent="0.25">
      <c r="A37" s="17"/>
      <c r="B37" s="76" t="s">
        <v>553</v>
      </c>
      <c r="C37" s="425">
        <v>0</v>
      </c>
      <c r="D37" s="426">
        <v>0</v>
      </c>
      <c r="E37" s="330"/>
      <c r="F37" s="331"/>
      <c r="G37" s="331"/>
      <c r="H37" s="331"/>
      <c r="I37" s="332"/>
      <c r="J37" s="911"/>
      <c r="K37"/>
      <c r="L37"/>
      <c r="M37"/>
      <c r="N37"/>
      <c r="O37"/>
      <c r="P37" s="7"/>
      <c r="Q37" s="364"/>
    </row>
    <row r="38" spans="1:17" x14ac:dyDescent="0.25">
      <c r="A38" s="17"/>
      <c r="B38" s="76" t="s">
        <v>554</v>
      </c>
      <c r="C38" s="425">
        <v>0</v>
      </c>
      <c r="D38" s="426">
        <v>0</v>
      </c>
      <c r="E38" s="330"/>
      <c r="F38" s="331"/>
      <c r="G38" s="331"/>
      <c r="H38" s="331"/>
      <c r="I38" s="332"/>
      <c r="J38" s="911"/>
      <c r="K38"/>
      <c r="L38"/>
      <c r="M38"/>
      <c r="N38"/>
      <c r="O38"/>
      <c r="P38" s="7"/>
      <c r="Q38" s="364"/>
    </row>
    <row r="39" spans="1:17" x14ac:dyDescent="0.25">
      <c r="A39" s="17"/>
      <c r="B39" s="76" t="s">
        <v>555</v>
      </c>
      <c r="C39" s="425">
        <v>0</v>
      </c>
      <c r="D39" s="426">
        <v>0</v>
      </c>
      <c r="E39" s="330"/>
      <c r="F39" s="331"/>
      <c r="G39" s="331"/>
      <c r="H39" s="331"/>
      <c r="I39" s="332"/>
      <c r="J39" s="911"/>
      <c r="K39"/>
      <c r="L39"/>
      <c r="M39"/>
      <c r="N39"/>
      <c r="O39"/>
      <c r="P39" s="7"/>
      <c r="Q39" s="364"/>
    </row>
    <row r="40" spans="1:17" x14ac:dyDescent="0.25">
      <c r="A40" s="17"/>
      <c r="B40" s="76" t="s">
        <v>556</v>
      </c>
      <c r="C40" s="425">
        <v>0</v>
      </c>
      <c r="D40" s="426">
        <v>0</v>
      </c>
      <c r="E40" s="330"/>
      <c r="F40" s="331"/>
      <c r="G40" s="331"/>
      <c r="H40" s="331"/>
      <c r="I40" s="332"/>
      <c r="J40" s="911"/>
      <c r="K40"/>
      <c r="L40"/>
      <c r="M40"/>
      <c r="N40"/>
      <c r="O40"/>
      <c r="P40" s="7"/>
      <c r="Q40" s="364"/>
    </row>
    <row r="41" spans="1:17" x14ac:dyDescent="0.25">
      <c r="A41" s="17"/>
      <c r="B41" s="76" t="s">
        <v>557</v>
      </c>
      <c r="C41" s="425">
        <v>0</v>
      </c>
      <c r="D41" s="426">
        <v>0</v>
      </c>
      <c r="E41" s="330"/>
      <c r="F41" s="331"/>
      <c r="G41" s="331"/>
      <c r="H41" s="331"/>
      <c r="I41" s="332"/>
      <c r="J41" s="911"/>
      <c r="K41"/>
      <c r="L41"/>
      <c r="M41"/>
      <c r="N41"/>
      <c r="O41"/>
      <c r="P41" s="7"/>
      <c r="Q41" s="364"/>
    </row>
    <row r="42" spans="1:17" x14ac:dyDescent="0.25">
      <c r="A42" s="17"/>
      <c r="B42" s="76" t="s">
        <v>558</v>
      </c>
      <c r="C42" s="425">
        <v>0</v>
      </c>
      <c r="D42" s="426">
        <v>0</v>
      </c>
      <c r="E42" s="330"/>
      <c r="F42" s="331"/>
      <c r="G42" s="331"/>
      <c r="H42" s="331"/>
      <c r="I42" s="332"/>
      <c r="J42" s="911"/>
      <c r="K42"/>
      <c r="L42"/>
      <c r="M42"/>
      <c r="N42"/>
      <c r="O42"/>
      <c r="P42" s="7"/>
      <c r="Q42" s="364"/>
    </row>
    <row r="43" spans="1:17" x14ac:dyDescent="0.25">
      <c r="A43" s="17"/>
      <c r="B43" s="76" t="s">
        <v>559</v>
      </c>
      <c r="C43" s="425">
        <v>0</v>
      </c>
      <c r="D43" s="426">
        <v>0</v>
      </c>
      <c r="E43" s="330"/>
      <c r="F43" s="331"/>
      <c r="G43" s="331"/>
      <c r="H43" s="331"/>
      <c r="I43" s="332"/>
      <c r="J43" s="911"/>
      <c r="K43"/>
      <c r="L43"/>
      <c r="M43"/>
      <c r="N43"/>
      <c r="O43"/>
      <c r="P43" s="7"/>
      <c r="Q43" s="364"/>
    </row>
    <row r="44" spans="1:17" x14ac:dyDescent="0.25">
      <c r="A44" s="17"/>
      <c r="B44" s="76" t="s">
        <v>560</v>
      </c>
      <c r="C44" s="425">
        <v>0</v>
      </c>
      <c r="D44" s="426">
        <v>0</v>
      </c>
      <c r="E44" s="330"/>
      <c r="F44" s="331"/>
      <c r="G44" s="331"/>
      <c r="H44" s="331"/>
      <c r="I44" s="332"/>
      <c r="J44" s="911"/>
      <c r="K44"/>
      <c r="L44"/>
      <c r="M44"/>
      <c r="N44"/>
      <c r="O44"/>
      <c r="P44" s="7"/>
      <c r="Q44" s="364"/>
    </row>
    <row r="45" spans="1:17" x14ac:dyDescent="0.25">
      <c r="A45" s="17"/>
      <c r="B45" s="76" t="s">
        <v>561</v>
      </c>
      <c r="C45" s="425">
        <v>0</v>
      </c>
      <c r="D45" s="426">
        <v>0</v>
      </c>
      <c r="E45" s="330"/>
      <c r="F45" s="331"/>
      <c r="G45" s="331"/>
      <c r="H45" s="331"/>
      <c r="I45" s="332"/>
      <c r="J45" s="911"/>
      <c r="K45"/>
      <c r="L45"/>
      <c r="M45"/>
      <c r="N45"/>
      <c r="O45"/>
      <c r="P45" s="7"/>
      <c r="Q45" s="364"/>
    </row>
    <row r="46" spans="1:17" x14ac:dyDescent="0.25">
      <c r="A46" s="17"/>
      <c r="B46" s="76" t="s">
        <v>562</v>
      </c>
      <c r="C46" s="425">
        <v>0</v>
      </c>
      <c r="D46" s="426">
        <v>0</v>
      </c>
      <c r="E46" s="330"/>
      <c r="F46" s="331"/>
      <c r="G46" s="331"/>
      <c r="H46" s="331"/>
      <c r="I46" s="332"/>
      <c r="J46" s="911"/>
      <c r="K46"/>
      <c r="L46"/>
      <c r="M46"/>
      <c r="N46"/>
      <c r="O46"/>
      <c r="P46" s="7"/>
      <c r="Q46" s="364"/>
    </row>
    <row r="47" spans="1:17" x14ac:dyDescent="0.25">
      <c r="A47" s="17"/>
      <c r="B47" s="76" t="s">
        <v>563</v>
      </c>
      <c r="C47" s="425">
        <v>0</v>
      </c>
      <c r="D47" s="426">
        <v>0</v>
      </c>
      <c r="E47" s="330"/>
      <c r="F47" s="331"/>
      <c r="G47" s="331"/>
      <c r="H47" s="331"/>
      <c r="I47" s="332"/>
      <c r="J47" s="911"/>
      <c r="K47"/>
      <c r="L47"/>
      <c r="M47"/>
      <c r="N47"/>
      <c r="O47"/>
      <c r="P47" s="7"/>
      <c r="Q47" s="364"/>
    </row>
    <row r="48" spans="1:17" x14ac:dyDescent="0.25">
      <c r="A48" s="17"/>
      <c r="B48" s="76" t="s">
        <v>564</v>
      </c>
      <c r="C48" s="425">
        <v>0</v>
      </c>
      <c r="D48" s="426">
        <v>0</v>
      </c>
      <c r="E48" s="330"/>
      <c r="F48" s="331"/>
      <c r="G48" s="331"/>
      <c r="H48" s="331"/>
      <c r="I48" s="332"/>
      <c r="J48" s="911"/>
      <c r="K48"/>
      <c r="L48"/>
      <c r="M48"/>
      <c r="N48"/>
      <c r="O48"/>
      <c r="P48" s="7"/>
      <c r="Q48" s="364"/>
    </row>
    <row r="49" spans="1:17" x14ac:dyDescent="0.25">
      <c r="A49" s="17"/>
      <c r="B49" s="76" t="s">
        <v>565</v>
      </c>
      <c r="C49" s="425">
        <v>0</v>
      </c>
      <c r="D49" s="426">
        <v>0</v>
      </c>
      <c r="E49" s="330"/>
      <c r="F49" s="331"/>
      <c r="G49" s="331"/>
      <c r="H49" s="331"/>
      <c r="I49" s="332"/>
      <c r="J49" s="911"/>
      <c r="K49"/>
      <c r="L49"/>
      <c r="M49"/>
      <c r="N49"/>
      <c r="O49"/>
      <c r="P49" s="7"/>
      <c r="Q49" s="364"/>
    </row>
    <row r="50" spans="1:17" x14ac:dyDescent="0.25">
      <c r="A50" s="17"/>
      <c r="B50" s="76" t="s">
        <v>566</v>
      </c>
      <c r="C50" s="425">
        <v>0</v>
      </c>
      <c r="D50" s="426">
        <v>0</v>
      </c>
      <c r="E50" s="330"/>
      <c r="F50" s="331"/>
      <c r="G50" s="331"/>
      <c r="H50" s="331"/>
      <c r="I50" s="332"/>
      <c r="J50" s="911"/>
      <c r="K50"/>
      <c r="L50"/>
      <c r="M50"/>
      <c r="N50"/>
      <c r="O50"/>
      <c r="P50" s="7"/>
      <c r="Q50" s="364"/>
    </row>
    <row r="51" spans="1:17" x14ac:dyDescent="0.25">
      <c r="A51" s="17"/>
      <c r="B51" s="76" t="s">
        <v>567</v>
      </c>
      <c r="C51" s="425">
        <v>0</v>
      </c>
      <c r="D51" s="426">
        <v>0</v>
      </c>
      <c r="E51" s="330"/>
      <c r="F51" s="331"/>
      <c r="G51" s="331"/>
      <c r="H51" s="331"/>
      <c r="I51" s="332"/>
      <c r="J51" s="911"/>
      <c r="K51"/>
      <c r="L51"/>
      <c r="M51"/>
      <c r="N51"/>
      <c r="O51"/>
      <c r="P51" s="7"/>
      <c r="Q51" s="364"/>
    </row>
    <row r="52" spans="1:17" x14ac:dyDescent="0.25">
      <c r="A52" s="17"/>
      <c r="B52" s="76" t="s">
        <v>568</v>
      </c>
      <c r="C52" s="425">
        <v>0</v>
      </c>
      <c r="D52" s="426">
        <v>0</v>
      </c>
      <c r="E52" s="330"/>
      <c r="F52" s="331"/>
      <c r="G52" s="331"/>
      <c r="H52" s="331"/>
      <c r="I52" s="332"/>
      <c r="J52" s="911"/>
      <c r="K52"/>
      <c r="L52"/>
      <c r="M52"/>
      <c r="N52"/>
      <c r="O52"/>
      <c r="P52" s="7"/>
      <c r="Q52" s="364"/>
    </row>
    <row r="53" spans="1:17" x14ac:dyDescent="0.25">
      <c r="A53" s="17"/>
      <c r="B53" s="76" t="s">
        <v>569</v>
      </c>
      <c r="C53" s="425">
        <v>0</v>
      </c>
      <c r="D53" s="426">
        <v>0</v>
      </c>
      <c r="E53" s="330"/>
      <c r="F53" s="331"/>
      <c r="G53" s="331"/>
      <c r="H53" s="331"/>
      <c r="I53" s="332"/>
      <c r="J53" s="911"/>
      <c r="K53"/>
      <c r="L53"/>
      <c r="M53"/>
      <c r="N53"/>
      <c r="O53"/>
      <c r="P53" s="7"/>
      <c r="Q53" s="364"/>
    </row>
    <row r="54" spans="1:17" x14ac:dyDescent="0.25">
      <c r="A54" s="17"/>
      <c r="B54" s="76" t="s">
        <v>570</v>
      </c>
      <c r="C54" s="425">
        <v>0</v>
      </c>
      <c r="D54" s="426">
        <v>0</v>
      </c>
      <c r="E54" s="330"/>
      <c r="F54" s="331"/>
      <c r="G54" s="331"/>
      <c r="H54" s="331"/>
      <c r="I54" s="332"/>
      <c r="J54" s="911"/>
      <c r="K54"/>
      <c r="L54"/>
      <c r="M54"/>
      <c r="N54"/>
      <c r="O54"/>
      <c r="P54" s="7"/>
      <c r="Q54" s="364"/>
    </row>
    <row r="55" spans="1:17" x14ac:dyDescent="0.25">
      <c r="A55" s="17"/>
      <c r="B55" s="76" t="s">
        <v>571</v>
      </c>
      <c r="C55" s="425">
        <v>0</v>
      </c>
      <c r="D55" s="426">
        <v>0</v>
      </c>
      <c r="E55" s="330"/>
      <c r="F55" s="331"/>
      <c r="G55" s="331"/>
      <c r="H55" s="331"/>
      <c r="I55" s="332"/>
      <c r="J55" s="911"/>
      <c r="K55"/>
      <c r="L55"/>
      <c r="M55"/>
      <c r="N55"/>
      <c r="O55"/>
      <c r="P55" s="7"/>
      <c r="Q55" s="364"/>
    </row>
    <row r="56" spans="1:17" x14ac:dyDescent="0.25">
      <c r="A56" s="17"/>
      <c r="B56" s="76" t="s">
        <v>572</v>
      </c>
      <c r="C56" s="425">
        <v>0</v>
      </c>
      <c r="D56" s="426">
        <v>0</v>
      </c>
      <c r="E56" s="330"/>
      <c r="F56" s="331"/>
      <c r="G56" s="331"/>
      <c r="H56" s="331"/>
      <c r="I56" s="332"/>
      <c r="J56" s="911"/>
      <c r="K56"/>
      <c r="L56"/>
      <c r="M56"/>
      <c r="N56"/>
      <c r="O56"/>
      <c r="P56" s="7"/>
      <c r="Q56" s="364"/>
    </row>
    <row r="57" spans="1:17" x14ac:dyDescent="0.25">
      <c r="A57" s="17"/>
      <c r="B57" s="76" t="s">
        <v>573</v>
      </c>
      <c r="C57" s="425">
        <v>0</v>
      </c>
      <c r="D57" s="426">
        <v>0</v>
      </c>
      <c r="E57" s="330"/>
      <c r="F57" s="331"/>
      <c r="G57" s="331"/>
      <c r="H57" s="331"/>
      <c r="I57" s="332"/>
      <c r="J57" s="911"/>
      <c r="K57"/>
      <c r="L57"/>
      <c r="M57"/>
      <c r="N57"/>
      <c r="O57"/>
      <c r="P57" s="7"/>
      <c r="Q57" s="364"/>
    </row>
    <row r="58" spans="1:17" x14ac:dyDescent="0.25">
      <c r="A58" s="17"/>
      <c r="B58" s="76" t="s">
        <v>574</v>
      </c>
      <c r="C58" s="425">
        <v>0</v>
      </c>
      <c r="D58" s="426">
        <v>0</v>
      </c>
      <c r="E58" s="330"/>
      <c r="F58" s="331"/>
      <c r="G58" s="331"/>
      <c r="H58" s="331"/>
      <c r="I58" s="332"/>
      <c r="J58" s="911"/>
      <c r="K58"/>
      <c r="L58"/>
      <c r="M58"/>
      <c r="N58"/>
      <c r="O58"/>
      <c r="P58" s="7"/>
      <c r="Q58" s="364"/>
    </row>
    <row r="59" spans="1:17" x14ac:dyDescent="0.25">
      <c r="A59" s="17"/>
      <c r="B59" s="76" t="s">
        <v>575</v>
      </c>
      <c r="C59" s="425">
        <v>0</v>
      </c>
      <c r="D59" s="426">
        <v>0</v>
      </c>
      <c r="E59" s="330"/>
      <c r="F59" s="331"/>
      <c r="G59" s="331"/>
      <c r="H59" s="331"/>
      <c r="I59" s="332"/>
      <c r="J59" s="911"/>
      <c r="K59"/>
      <c r="L59"/>
      <c r="M59"/>
      <c r="N59"/>
      <c r="O59"/>
      <c r="P59" s="7"/>
      <c r="Q59" s="364"/>
    </row>
    <row r="60" spans="1:17" x14ac:dyDescent="0.25">
      <c r="A60" s="17"/>
      <c r="B60" s="76" t="s">
        <v>576</v>
      </c>
      <c r="C60" s="425">
        <v>0</v>
      </c>
      <c r="D60" s="426">
        <v>0</v>
      </c>
      <c r="E60" s="330"/>
      <c r="F60" s="331"/>
      <c r="G60" s="331"/>
      <c r="H60" s="331"/>
      <c r="I60" s="332"/>
      <c r="J60" s="911"/>
      <c r="K60"/>
      <c r="L60"/>
      <c r="M60"/>
      <c r="N60"/>
      <c r="O60"/>
      <c r="P60" s="7"/>
      <c r="Q60" s="364"/>
    </row>
    <row r="61" spans="1:17" x14ac:dyDescent="0.25">
      <c r="A61" s="17"/>
      <c r="B61" s="76" t="s">
        <v>577</v>
      </c>
      <c r="C61" s="425">
        <v>0</v>
      </c>
      <c r="D61" s="426">
        <v>0</v>
      </c>
      <c r="E61" s="330"/>
      <c r="F61" s="331"/>
      <c r="G61" s="331"/>
      <c r="H61" s="331"/>
      <c r="I61" s="332"/>
      <c r="J61" s="911"/>
      <c r="K61"/>
      <c r="L61"/>
      <c r="M61"/>
      <c r="N61"/>
      <c r="O61"/>
      <c r="P61" s="7"/>
      <c r="Q61" s="364"/>
    </row>
    <row r="62" spans="1:17" x14ac:dyDescent="0.25">
      <c r="A62" s="17"/>
      <c r="B62" s="76" t="s">
        <v>578</v>
      </c>
      <c r="C62" s="425">
        <v>0</v>
      </c>
      <c r="D62" s="426">
        <v>0</v>
      </c>
      <c r="E62" s="330"/>
      <c r="F62" s="331"/>
      <c r="G62" s="331"/>
      <c r="H62" s="331"/>
      <c r="I62" s="332"/>
      <c r="J62" s="911"/>
      <c r="K62"/>
      <c r="L62"/>
      <c r="M62"/>
      <c r="N62"/>
      <c r="O62"/>
      <c r="P62" s="7"/>
      <c r="Q62" s="364"/>
    </row>
    <row r="63" spans="1:17" x14ac:dyDescent="0.25">
      <c r="A63" s="17"/>
      <c r="B63" s="76" t="s">
        <v>579</v>
      </c>
      <c r="C63" s="425">
        <v>0</v>
      </c>
      <c r="D63" s="426">
        <v>0</v>
      </c>
      <c r="E63" s="330"/>
      <c r="F63" s="331"/>
      <c r="G63" s="331"/>
      <c r="H63" s="331"/>
      <c r="I63" s="332"/>
      <c r="J63" s="911"/>
      <c r="K63"/>
      <c r="L63"/>
      <c r="M63"/>
      <c r="N63"/>
      <c r="O63"/>
      <c r="P63" s="7"/>
      <c r="Q63" s="364"/>
    </row>
    <row r="64" spans="1:17" x14ac:dyDescent="0.25">
      <c r="A64" s="17"/>
      <c r="B64" s="76" t="s">
        <v>580</v>
      </c>
      <c r="C64" s="425">
        <v>0</v>
      </c>
      <c r="D64" s="426">
        <v>0</v>
      </c>
      <c r="E64" s="330"/>
      <c r="F64" s="331"/>
      <c r="G64" s="331"/>
      <c r="H64" s="331"/>
      <c r="I64" s="332"/>
      <c r="J64" s="911"/>
      <c r="K64"/>
      <c r="L64"/>
      <c r="M64"/>
      <c r="N64"/>
      <c r="O64"/>
      <c r="P64" s="7"/>
      <c r="Q64" s="364"/>
    </row>
    <row r="65" spans="1:17" x14ac:dyDescent="0.25">
      <c r="A65" s="17"/>
      <c r="B65" s="76" t="s">
        <v>581</v>
      </c>
      <c r="C65" s="425">
        <v>0</v>
      </c>
      <c r="D65" s="426">
        <v>0</v>
      </c>
      <c r="E65" s="330"/>
      <c r="F65" s="331"/>
      <c r="G65" s="331"/>
      <c r="H65" s="331"/>
      <c r="I65" s="332"/>
      <c r="J65" s="911"/>
      <c r="K65"/>
      <c r="L65"/>
      <c r="M65"/>
      <c r="N65"/>
      <c r="O65"/>
      <c r="P65" s="7"/>
      <c r="Q65" s="364"/>
    </row>
    <row r="66" spans="1:17" x14ac:dyDescent="0.25">
      <c r="A66" s="17"/>
      <c r="B66" s="76" t="s">
        <v>582</v>
      </c>
      <c r="C66" s="425">
        <v>0</v>
      </c>
      <c r="D66" s="426">
        <v>0</v>
      </c>
      <c r="E66" s="330"/>
      <c r="F66" s="331"/>
      <c r="G66" s="331"/>
      <c r="H66" s="331"/>
      <c r="I66" s="332"/>
      <c r="J66" s="911"/>
      <c r="K66"/>
      <c r="L66"/>
      <c r="M66"/>
      <c r="N66"/>
      <c r="O66"/>
      <c r="P66" s="7"/>
      <c r="Q66" s="364"/>
    </row>
    <row r="67" spans="1:17" x14ac:dyDescent="0.25">
      <c r="A67" s="17"/>
      <c r="B67" s="76" t="s">
        <v>583</v>
      </c>
      <c r="C67" s="425">
        <v>0</v>
      </c>
      <c r="D67" s="426">
        <v>0</v>
      </c>
      <c r="E67" s="330"/>
      <c r="F67" s="331"/>
      <c r="G67" s="331"/>
      <c r="H67" s="331"/>
      <c r="I67" s="332"/>
      <c r="J67" s="911"/>
      <c r="K67"/>
      <c r="L67"/>
      <c r="M67"/>
      <c r="N67"/>
      <c r="O67"/>
      <c r="P67" s="7"/>
      <c r="Q67" s="364"/>
    </row>
    <row r="68" spans="1:17" x14ac:dyDescent="0.25">
      <c r="A68" s="17"/>
      <c r="B68" s="76" t="s">
        <v>584</v>
      </c>
      <c r="C68" s="425">
        <v>0</v>
      </c>
      <c r="D68" s="426">
        <v>0</v>
      </c>
      <c r="E68" s="330"/>
      <c r="F68" s="331"/>
      <c r="G68" s="331"/>
      <c r="H68" s="331"/>
      <c r="I68" s="332"/>
      <c r="J68" s="911"/>
      <c r="K68"/>
      <c r="L68"/>
      <c r="M68"/>
      <c r="N68"/>
      <c r="O68"/>
      <c r="P68" s="7"/>
      <c r="Q68" s="364"/>
    </row>
    <row r="69" spans="1:17" x14ac:dyDescent="0.25">
      <c r="A69" s="17"/>
      <c r="B69" s="76" t="s">
        <v>585</v>
      </c>
      <c r="C69" s="425">
        <v>0</v>
      </c>
      <c r="D69" s="426">
        <v>0</v>
      </c>
      <c r="E69" s="330"/>
      <c r="F69" s="331"/>
      <c r="G69" s="331"/>
      <c r="H69" s="331"/>
      <c r="I69" s="332"/>
      <c r="J69" s="911"/>
      <c r="K69"/>
      <c r="L69"/>
      <c r="M69"/>
      <c r="N69"/>
      <c r="O69"/>
      <c r="P69" s="7"/>
      <c r="Q69" s="364"/>
    </row>
    <row r="70" spans="1:17" x14ac:dyDescent="0.25">
      <c r="A70" s="17"/>
      <c r="B70" s="76" t="s">
        <v>586</v>
      </c>
      <c r="C70" s="425">
        <v>0</v>
      </c>
      <c r="D70" s="426">
        <v>0</v>
      </c>
      <c r="E70" s="330"/>
      <c r="F70" s="331"/>
      <c r="G70" s="331"/>
      <c r="H70" s="331"/>
      <c r="I70" s="332"/>
      <c r="J70" s="911"/>
      <c r="K70"/>
      <c r="L70"/>
      <c r="M70"/>
      <c r="N70"/>
      <c r="O70"/>
      <c r="P70" s="7"/>
      <c r="Q70" s="364"/>
    </row>
    <row r="71" spans="1:17" x14ac:dyDescent="0.25">
      <c r="A71" s="17"/>
      <c r="B71" s="76" t="s">
        <v>587</v>
      </c>
      <c r="C71" s="425">
        <v>0</v>
      </c>
      <c r="D71" s="426">
        <v>0</v>
      </c>
      <c r="E71" s="330"/>
      <c r="F71" s="331"/>
      <c r="G71" s="331"/>
      <c r="H71" s="331"/>
      <c r="I71" s="332"/>
      <c r="J71" s="911"/>
      <c r="K71"/>
      <c r="L71"/>
      <c r="M71"/>
      <c r="N71"/>
      <c r="O71"/>
      <c r="P71" s="7"/>
      <c r="Q71" s="364"/>
    </row>
    <row r="72" spans="1:17" x14ac:dyDescent="0.25">
      <c r="A72" s="17"/>
      <c r="B72" s="76" t="s">
        <v>588</v>
      </c>
      <c r="C72" s="425">
        <v>0</v>
      </c>
      <c r="D72" s="426">
        <v>0</v>
      </c>
      <c r="E72" s="330"/>
      <c r="F72" s="331"/>
      <c r="G72" s="331"/>
      <c r="H72" s="331"/>
      <c r="I72" s="332"/>
      <c r="J72" s="911"/>
      <c r="K72"/>
      <c r="L72"/>
      <c r="M72"/>
      <c r="N72"/>
      <c r="O72"/>
      <c r="P72" s="7"/>
      <c r="Q72" s="364"/>
    </row>
    <row r="73" spans="1:17" x14ac:dyDescent="0.25">
      <c r="A73" s="17"/>
      <c r="B73" s="76" t="s">
        <v>589</v>
      </c>
      <c r="C73" s="425">
        <v>0</v>
      </c>
      <c r="D73" s="426">
        <v>0</v>
      </c>
      <c r="E73" s="330"/>
      <c r="F73" s="331"/>
      <c r="G73" s="331"/>
      <c r="H73" s="331"/>
      <c r="I73" s="332"/>
      <c r="J73" s="911"/>
      <c r="K73"/>
      <c r="L73"/>
      <c r="M73"/>
      <c r="N73"/>
      <c r="O73"/>
      <c r="P73" s="7"/>
      <c r="Q73" s="364"/>
    </row>
    <row r="74" spans="1:17" x14ac:dyDescent="0.25">
      <c r="A74" s="17"/>
      <c r="B74" s="76" t="s">
        <v>590</v>
      </c>
      <c r="C74" s="425">
        <v>0</v>
      </c>
      <c r="D74" s="426">
        <v>0</v>
      </c>
      <c r="E74" s="330"/>
      <c r="F74" s="331"/>
      <c r="G74" s="331"/>
      <c r="H74" s="331"/>
      <c r="I74" s="332"/>
      <c r="J74" s="911"/>
      <c r="K74"/>
      <c r="L74"/>
      <c r="M74"/>
      <c r="N74"/>
      <c r="O74"/>
      <c r="P74" s="7"/>
      <c r="Q74" s="364"/>
    </row>
    <row r="75" spans="1:17" x14ac:dyDescent="0.25">
      <c r="A75" s="17"/>
      <c r="B75" s="76" t="s">
        <v>591</v>
      </c>
      <c r="C75" s="425">
        <v>0</v>
      </c>
      <c r="D75" s="426">
        <v>0</v>
      </c>
      <c r="E75" s="330"/>
      <c r="F75" s="331"/>
      <c r="G75" s="331"/>
      <c r="H75" s="331"/>
      <c r="I75" s="332"/>
      <c r="J75" s="911"/>
      <c r="K75"/>
      <c r="L75"/>
      <c r="M75"/>
      <c r="N75"/>
      <c r="O75"/>
      <c r="P75" s="7"/>
      <c r="Q75" s="364"/>
    </row>
    <row r="76" spans="1:17" x14ac:dyDescent="0.25">
      <c r="A76" s="17"/>
      <c r="B76" s="76" t="s">
        <v>592</v>
      </c>
      <c r="C76" s="425">
        <v>0</v>
      </c>
      <c r="D76" s="426">
        <v>0</v>
      </c>
      <c r="E76" s="330"/>
      <c r="F76" s="331"/>
      <c r="G76" s="331"/>
      <c r="H76" s="331"/>
      <c r="I76" s="332"/>
      <c r="J76" s="911"/>
      <c r="K76"/>
      <c r="L76"/>
      <c r="M76"/>
      <c r="N76"/>
      <c r="O76"/>
      <c r="P76" s="7"/>
      <c r="Q76" s="364"/>
    </row>
    <row r="77" spans="1:17" x14ac:dyDescent="0.25">
      <c r="A77" s="17"/>
      <c r="B77" s="76" t="s">
        <v>593</v>
      </c>
      <c r="C77" s="425">
        <v>0</v>
      </c>
      <c r="D77" s="426">
        <v>0</v>
      </c>
      <c r="E77" s="330"/>
      <c r="F77" s="331"/>
      <c r="G77" s="331"/>
      <c r="H77" s="331"/>
      <c r="I77" s="332"/>
      <c r="J77" s="911"/>
      <c r="K77"/>
      <c r="L77"/>
      <c r="M77"/>
      <c r="N77"/>
      <c r="O77"/>
      <c r="P77" s="7"/>
      <c r="Q77" s="364"/>
    </row>
    <row r="78" spans="1:17" x14ac:dyDescent="0.25">
      <c r="A78" s="17"/>
      <c r="B78" s="76" t="s">
        <v>594</v>
      </c>
      <c r="C78" s="425">
        <v>0</v>
      </c>
      <c r="D78" s="426">
        <v>0</v>
      </c>
      <c r="E78" s="330"/>
      <c r="F78" s="331"/>
      <c r="G78" s="331"/>
      <c r="H78" s="331"/>
      <c r="I78" s="332"/>
      <c r="J78" s="911"/>
      <c r="K78"/>
      <c r="L78"/>
      <c r="M78"/>
      <c r="N78"/>
      <c r="O78"/>
      <c r="P78" s="7"/>
      <c r="Q78" s="364"/>
    </row>
    <row r="79" spans="1:17" x14ac:dyDescent="0.25">
      <c r="A79" s="17"/>
      <c r="B79" s="76" t="s">
        <v>595</v>
      </c>
      <c r="C79" s="425">
        <v>0</v>
      </c>
      <c r="D79" s="426">
        <v>0</v>
      </c>
      <c r="E79" s="330"/>
      <c r="F79" s="331"/>
      <c r="G79" s="331"/>
      <c r="H79" s="331"/>
      <c r="I79" s="332"/>
      <c r="J79" s="911"/>
      <c r="K79"/>
      <c r="L79"/>
      <c r="M79"/>
      <c r="N79"/>
      <c r="O79"/>
      <c r="P79" s="7"/>
      <c r="Q79" s="364"/>
    </row>
    <row r="80" spans="1:17" x14ac:dyDescent="0.25">
      <c r="A80" s="17"/>
      <c r="B80" s="76" t="s">
        <v>596</v>
      </c>
      <c r="C80" s="425">
        <v>0</v>
      </c>
      <c r="D80" s="426">
        <v>0</v>
      </c>
      <c r="E80" s="330"/>
      <c r="F80" s="331"/>
      <c r="G80" s="331"/>
      <c r="H80" s="331"/>
      <c r="I80" s="332"/>
      <c r="J80" s="911"/>
      <c r="K80"/>
      <c r="L80"/>
      <c r="M80"/>
      <c r="N80"/>
      <c r="O80"/>
      <c r="P80" s="7"/>
      <c r="Q80" s="364"/>
    </row>
    <row r="81" spans="1:17" x14ac:dyDescent="0.25">
      <c r="A81" s="17"/>
      <c r="B81" s="76" t="s">
        <v>597</v>
      </c>
      <c r="C81" s="425">
        <v>0</v>
      </c>
      <c r="D81" s="426">
        <v>0</v>
      </c>
      <c r="E81" s="330"/>
      <c r="F81" s="331"/>
      <c r="G81" s="331"/>
      <c r="H81" s="331"/>
      <c r="I81" s="332"/>
      <c r="J81" s="911"/>
      <c r="K81"/>
      <c r="L81"/>
      <c r="M81"/>
      <c r="N81"/>
      <c r="O81"/>
      <c r="P81" s="7"/>
      <c r="Q81" s="364"/>
    </row>
    <row r="82" spans="1:17" x14ac:dyDescent="0.25">
      <c r="A82" s="17"/>
      <c r="B82" s="76" t="s">
        <v>598</v>
      </c>
      <c r="C82" s="425">
        <v>0</v>
      </c>
      <c r="D82" s="426">
        <v>0</v>
      </c>
      <c r="E82" s="330"/>
      <c r="F82" s="331"/>
      <c r="G82" s="331"/>
      <c r="H82" s="331"/>
      <c r="I82" s="332"/>
      <c r="J82" s="911"/>
      <c r="K82"/>
      <c r="L82"/>
      <c r="M82"/>
      <c r="N82"/>
      <c r="O82"/>
      <c r="P82" s="7"/>
      <c r="Q82" s="364"/>
    </row>
    <row r="83" spans="1:17" x14ac:dyDescent="0.25">
      <c r="A83" s="17"/>
      <c r="B83" s="76" t="s">
        <v>599</v>
      </c>
      <c r="C83" s="425">
        <v>0</v>
      </c>
      <c r="D83" s="426">
        <v>0</v>
      </c>
      <c r="E83" s="330"/>
      <c r="F83" s="331"/>
      <c r="G83" s="331"/>
      <c r="H83" s="331"/>
      <c r="I83" s="332"/>
      <c r="J83" s="911"/>
      <c r="K83"/>
      <c r="L83"/>
      <c r="M83"/>
      <c r="N83"/>
      <c r="O83"/>
      <c r="P83" s="7"/>
      <c r="Q83" s="364"/>
    </row>
    <row r="84" spans="1:17" x14ac:dyDescent="0.25">
      <c r="A84" s="17"/>
      <c r="B84" s="76" t="s">
        <v>600</v>
      </c>
      <c r="C84" s="425">
        <v>0</v>
      </c>
      <c r="D84" s="426">
        <v>0</v>
      </c>
      <c r="E84" s="330"/>
      <c r="F84" s="331"/>
      <c r="G84" s="331"/>
      <c r="H84" s="331"/>
      <c r="I84" s="332"/>
      <c r="J84" s="911"/>
      <c r="K84"/>
      <c r="L84"/>
      <c r="M84"/>
      <c r="N84"/>
      <c r="O84"/>
      <c r="P84" s="7"/>
      <c r="Q84" s="364"/>
    </row>
    <row r="85" spans="1:17" x14ac:dyDescent="0.25">
      <c r="A85" s="17"/>
      <c r="B85" s="76" t="s">
        <v>601</v>
      </c>
      <c r="C85" s="425">
        <v>0</v>
      </c>
      <c r="D85" s="426">
        <v>0</v>
      </c>
      <c r="E85" s="330"/>
      <c r="F85" s="331"/>
      <c r="G85" s="331"/>
      <c r="H85" s="331"/>
      <c r="I85" s="332"/>
      <c r="J85" s="911"/>
      <c r="K85"/>
      <c r="L85"/>
      <c r="M85"/>
      <c r="N85"/>
      <c r="O85"/>
      <c r="P85" s="7"/>
      <c r="Q85" s="364"/>
    </row>
    <row r="86" spans="1:17" x14ac:dyDescent="0.25">
      <c r="A86" s="17"/>
      <c r="B86" s="76" t="s">
        <v>602</v>
      </c>
      <c r="C86" s="425">
        <v>0</v>
      </c>
      <c r="D86" s="426">
        <v>0</v>
      </c>
      <c r="E86" s="330"/>
      <c r="F86" s="331"/>
      <c r="G86" s="331"/>
      <c r="H86" s="331"/>
      <c r="I86" s="332"/>
      <c r="J86" s="911"/>
      <c r="K86"/>
      <c r="L86"/>
      <c r="M86"/>
      <c r="N86"/>
      <c r="O86"/>
      <c r="P86" s="7"/>
      <c r="Q86" s="364"/>
    </row>
    <row r="87" spans="1:17" x14ac:dyDescent="0.25">
      <c r="A87" s="17"/>
      <c r="B87" s="76" t="s">
        <v>603</v>
      </c>
      <c r="C87" s="425">
        <v>0</v>
      </c>
      <c r="D87" s="426">
        <v>0</v>
      </c>
      <c r="E87" s="330"/>
      <c r="F87" s="331"/>
      <c r="G87" s="331"/>
      <c r="H87" s="331"/>
      <c r="I87" s="332"/>
      <c r="J87" s="911"/>
      <c r="K87"/>
      <c r="L87"/>
      <c r="M87"/>
      <c r="N87"/>
      <c r="O87"/>
      <c r="P87" s="7"/>
      <c r="Q87" s="364"/>
    </row>
    <row r="88" spans="1:17" x14ac:dyDescent="0.25">
      <c r="A88" s="17"/>
      <c r="B88" s="76" t="s">
        <v>604</v>
      </c>
      <c r="C88" s="425">
        <v>0</v>
      </c>
      <c r="D88" s="426">
        <v>0</v>
      </c>
      <c r="E88" s="330"/>
      <c r="F88" s="331"/>
      <c r="G88" s="331"/>
      <c r="H88" s="331"/>
      <c r="I88" s="332"/>
      <c r="J88" s="911"/>
      <c r="K88"/>
      <c r="L88"/>
      <c r="M88"/>
      <c r="N88"/>
      <c r="O88"/>
      <c r="P88" s="7"/>
      <c r="Q88" s="364"/>
    </row>
    <row r="89" spans="1:17" x14ac:dyDescent="0.25">
      <c r="A89" s="17"/>
      <c r="B89" s="76" t="s">
        <v>605</v>
      </c>
      <c r="C89" s="425">
        <v>0</v>
      </c>
      <c r="D89" s="426">
        <v>0</v>
      </c>
      <c r="E89" s="330"/>
      <c r="F89" s="331"/>
      <c r="G89" s="331"/>
      <c r="H89" s="331"/>
      <c r="I89" s="332"/>
      <c r="J89" s="911"/>
      <c r="K89"/>
      <c r="L89"/>
      <c r="M89"/>
      <c r="N89"/>
      <c r="O89"/>
      <c r="P89" s="7"/>
      <c r="Q89" s="364"/>
    </row>
    <row r="90" spans="1:17" x14ac:dyDescent="0.25">
      <c r="A90" s="17"/>
      <c r="B90" s="76" t="s">
        <v>606</v>
      </c>
      <c r="C90" s="425">
        <v>0</v>
      </c>
      <c r="D90" s="426">
        <v>0</v>
      </c>
      <c r="E90" s="330"/>
      <c r="F90" s="331"/>
      <c r="G90" s="331"/>
      <c r="H90" s="331"/>
      <c r="I90" s="332"/>
      <c r="J90" s="911"/>
      <c r="K90"/>
      <c r="L90"/>
      <c r="M90"/>
      <c r="N90"/>
      <c r="O90"/>
      <c r="P90" s="7"/>
      <c r="Q90" s="364"/>
    </row>
    <row r="91" spans="1:17" x14ac:dyDescent="0.25">
      <c r="A91" s="17"/>
      <c r="B91" s="76" t="s">
        <v>607</v>
      </c>
      <c r="C91" s="425">
        <v>0</v>
      </c>
      <c r="D91" s="426">
        <v>0</v>
      </c>
      <c r="E91" s="330"/>
      <c r="F91" s="331"/>
      <c r="G91" s="331"/>
      <c r="H91" s="331"/>
      <c r="I91" s="332"/>
      <c r="J91" s="911"/>
      <c r="K91"/>
      <c r="L91"/>
      <c r="M91"/>
      <c r="N91"/>
      <c r="O91"/>
      <c r="P91" s="7"/>
      <c r="Q91" s="364"/>
    </row>
    <row r="92" spans="1:17" x14ac:dyDescent="0.25">
      <c r="A92" s="17"/>
      <c r="B92" s="76" t="s">
        <v>608</v>
      </c>
      <c r="C92" s="425">
        <v>0</v>
      </c>
      <c r="D92" s="426">
        <v>0</v>
      </c>
      <c r="E92" s="330"/>
      <c r="F92" s="331"/>
      <c r="G92" s="331"/>
      <c r="H92" s="331"/>
      <c r="I92" s="332"/>
      <c r="J92" s="911"/>
      <c r="K92"/>
      <c r="L92"/>
      <c r="M92"/>
      <c r="N92"/>
      <c r="O92"/>
      <c r="P92" s="7"/>
      <c r="Q92" s="364"/>
    </row>
    <row r="93" spans="1:17" x14ac:dyDescent="0.25">
      <c r="A93" s="17"/>
      <c r="B93" s="76" t="s">
        <v>609</v>
      </c>
      <c r="C93" s="425">
        <v>0</v>
      </c>
      <c r="D93" s="426">
        <v>0</v>
      </c>
      <c r="E93" s="330"/>
      <c r="F93" s="331"/>
      <c r="G93" s="331"/>
      <c r="H93" s="331"/>
      <c r="I93" s="332"/>
      <c r="J93" s="911"/>
      <c r="K93"/>
      <c r="L93"/>
      <c r="M93"/>
      <c r="N93"/>
      <c r="O93"/>
      <c r="P93" s="7"/>
      <c r="Q93" s="364"/>
    </row>
    <row r="94" spans="1:17" x14ac:dyDescent="0.25">
      <c r="A94" s="17"/>
      <c r="B94" s="76" t="s">
        <v>610</v>
      </c>
      <c r="C94" s="425">
        <v>0</v>
      </c>
      <c r="D94" s="426">
        <v>0</v>
      </c>
      <c r="E94" s="330"/>
      <c r="F94" s="331"/>
      <c r="G94" s="331"/>
      <c r="H94" s="331"/>
      <c r="I94" s="332"/>
      <c r="J94" s="911"/>
      <c r="K94"/>
      <c r="L94"/>
      <c r="M94"/>
      <c r="N94"/>
      <c r="O94"/>
      <c r="P94" s="7"/>
      <c r="Q94" s="364"/>
    </row>
    <row r="95" spans="1:17" x14ac:dyDescent="0.25">
      <c r="A95" s="17"/>
      <c r="B95" s="76" t="s">
        <v>611</v>
      </c>
      <c r="C95" s="425">
        <v>0</v>
      </c>
      <c r="D95" s="426">
        <v>0</v>
      </c>
      <c r="E95" s="330"/>
      <c r="F95" s="331"/>
      <c r="G95" s="331"/>
      <c r="H95" s="331"/>
      <c r="I95" s="332"/>
      <c r="J95" s="911"/>
      <c r="K95"/>
      <c r="L95"/>
      <c r="M95"/>
      <c r="N95"/>
      <c r="O95"/>
      <c r="P95" s="7"/>
      <c r="Q95" s="364"/>
    </row>
    <row r="96" spans="1:17" x14ac:dyDescent="0.25">
      <c r="A96" s="17"/>
      <c r="B96" s="76" t="s">
        <v>612</v>
      </c>
      <c r="C96" s="425">
        <v>0</v>
      </c>
      <c r="D96" s="426">
        <v>0</v>
      </c>
      <c r="E96" s="330"/>
      <c r="F96" s="331"/>
      <c r="G96" s="331"/>
      <c r="H96" s="331"/>
      <c r="I96" s="332"/>
      <c r="J96" s="911"/>
      <c r="K96"/>
      <c r="L96"/>
      <c r="M96"/>
      <c r="N96"/>
      <c r="O96"/>
      <c r="P96" s="7"/>
      <c r="Q96" s="364"/>
    </row>
    <row r="97" spans="1:17" x14ac:dyDescent="0.25">
      <c r="A97" s="17"/>
      <c r="B97" s="76" t="s">
        <v>613</v>
      </c>
      <c r="C97" s="425">
        <v>0</v>
      </c>
      <c r="D97" s="426">
        <v>0</v>
      </c>
      <c r="E97" s="330"/>
      <c r="F97" s="331"/>
      <c r="G97" s="331"/>
      <c r="H97" s="331"/>
      <c r="I97" s="332"/>
      <c r="J97" s="911"/>
      <c r="K97"/>
      <c r="L97"/>
      <c r="M97"/>
      <c r="N97"/>
      <c r="O97"/>
      <c r="P97" s="7"/>
      <c r="Q97" s="364"/>
    </row>
    <row r="98" spans="1:17" x14ac:dyDescent="0.25">
      <c r="A98" s="17"/>
      <c r="B98" s="76" t="s">
        <v>614</v>
      </c>
      <c r="C98" s="425">
        <v>0</v>
      </c>
      <c r="D98" s="426">
        <v>0</v>
      </c>
      <c r="E98" s="330"/>
      <c r="F98" s="331"/>
      <c r="G98" s="331"/>
      <c r="H98" s="331"/>
      <c r="I98" s="332"/>
      <c r="J98" s="911"/>
      <c r="K98"/>
      <c r="L98"/>
      <c r="M98"/>
      <c r="N98"/>
      <c r="O98"/>
      <c r="P98" s="7"/>
      <c r="Q98" s="364"/>
    </row>
    <row r="99" spans="1:17" x14ac:dyDescent="0.25">
      <c r="A99" s="17"/>
      <c r="B99" s="76" t="s">
        <v>615</v>
      </c>
      <c r="C99" s="425">
        <v>0</v>
      </c>
      <c r="D99" s="426">
        <v>0</v>
      </c>
      <c r="E99" s="330"/>
      <c r="F99" s="331"/>
      <c r="G99" s="331"/>
      <c r="H99" s="331"/>
      <c r="I99" s="332"/>
      <c r="J99" s="911"/>
      <c r="K99"/>
      <c r="L99"/>
      <c r="M99"/>
      <c r="N99"/>
      <c r="O99"/>
      <c r="P99" s="7"/>
      <c r="Q99" s="364"/>
    </row>
    <row r="100" spans="1:17" x14ac:dyDescent="0.25">
      <c r="A100" s="17"/>
      <c r="B100" s="76" t="s">
        <v>616</v>
      </c>
      <c r="C100" s="425">
        <v>0</v>
      </c>
      <c r="D100" s="426">
        <v>0</v>
      </c>
      <c r="E100" s="330"/>
      <c r="F100" s="331"/>
      <c r="G100" s="331"/>
      <c r="H100" s="331"/>
      <c r="I100" s="332"/>
      <c r="J100" s="911"/>
      <c r="K100"/>
      <c r="L100"/>
      <c r="M100"/>
      <c r="N100"/>
      <c r="O100"/>
      <c r="P100" s="7"/>
      <c r="Q100" s="364"/>
    </row>
    <row r="101" spans="1:17" x14ac:dyDescent="0.25">
      <c r="A101" s="17"/>
      <c r="B101" s="76" t="s">
        <v>617</v>
      </c>
      <c r="C101" s="425">
        <v>0</v>
      </c>
      <c r="D101" s="426">
        <v>0</v>
      </c>
      <c r="E101" s="330"/>
      <c r="F101" s="331"/>
      <c r="G101" s="331"/>
      <c r="H101" s="331"/>
      <c r="I101" s="332"/>
      <c r="J101" s="911"/>
      <c r="K101"/>
      <c r="L101"/>
      <c r="M101"/>
      <c r="N101"/>
      <c r="O101"/>
      <c r="P101" s="7"/>
      <c r="Q101" s="364"/>
    </row>
    <row r="102" spans="1:17" x14ac:dyDescent="0.25">
      <c r="A102" s="17"/>
      <c r="B102" s="76" t="s">
        <v>618</v>
      </c>
      <c r="C102" s="425">
        <v>0</v>
      </c>
      <c r="D102" s="426">
        <v>0</v>
      </c>
      <c r="E102" s="330"/>
      <c r="F102" s="331"/>
      <c r="G102" s="331"/>
      <c r="H102" s="331"/>
      <c r="I102" s="332"/>
      <c r="J102" s="911"/>
      <c r="K102"/>
      <c r="L102"/>
      <c r="M102"/>
      <c r="N102"/>
      <c r="O102"/>
      <c r="P102" s="7"/>
      <c r="Q102" s="364"/>
    </row>
    <row r="103" spans="1:17" x14ac:dyDescent="0.25">
      <c r="A103" s="17"/>
      <c r="B103" s="76" t="s">
        <v>619</v>
      </c>
      <c r="C103" s="425">
        <v>0</v>
      </c>
      <c r="D103" s="426">
        <v>0</v>
      </c>
      <c r="E103" s="330"/>
      <c r="F103" s="331"/>
      <c r="G103" s="331"/>
      <c r="H103" s="331"/>
      <c r="I103" s="332"/>
      <c r="J103" s="911"/>
      <c r="K103"/>
      <c r="L103"/>
      <c r="M103"/>
      <c r="N103"/>
      <c r="O103"/>
      <c r="P103" s="7"/>
      <c r="Q103" s="364"/>
    </row>
    <row r="104" spans="1:17" x14ac:dyDescent="0.25">
      <c r="A104" s="17"/>
      <c r="B104" s="76" t="s">
        <v>620</v>
      </c>
      <c r="C104" s="425">
        <v>0</v>
      </c>
      <c r="D104" s="426">
        <v>0</v>
      </c>
      <c r="E104" s="330"/>
      <c r="F104" s="331"/>
      <c r="G104" s="331"/>
      <c r="H104" s="331"/>
      <c r="I104" s="332"/>
      <c r="J104" s="911"/>
      <c r="K104"/>
      <c r="L104"/>
      <c r="M104"/>
      <c r="N104"/>
      <c r="O104"/>
      <c r="P104" s="7"/>
      <c r="Q104" s="364"/>
    </row>
    <row r="105" spans="1:17" x14ac:dyDescent="0.25">
      <c r="A105" s="17"/>
      <c r="B105" s="76" t="s">
        <v>621</v>
      </c>
      <c r="C105" s="425">
        <v>0</v>
      </c>
      <c r="D105" s="426">
        <v>0</v>
      </c>
      <c r="E105" s="330"/>
      <c r="F105" s="331"/>
      <c r="G105" s="331"/>
      <c r="H105" s="331"/>
      <c r="I105" s="332"/>
      <c r="J105" s="911"/>
      <c r="K105"/>
      <c r="L105"/>
      <c r="M105"/>
      <c r="N105"/>
      <c r="O105"/>
      <c r="P105" s="7"/>
      <c r="Q105" s="364"/>
    </row>
    <row r="106" spans="1:17" x14ac:dyDescent="0.25">
      <c r="A106" s="17"/>
      <c r="B106" s="76" t="s">
        <v>622</v>
      </c>
      <c r="C106" s="425">
        <v>0</v>
      </c>
      <c r="D106" s="426">
        <v>0</v>
      </c>
      <c r="E106" s="330"/>
      <c r="F106" s="331"/>
      <c r="G106" s="331"/>
      <c r="H106" s="331"/>
      <c r="I106" s="332"/>
      <c r="J106" s="911"/>
      <c r="K106"/>
      <c r="L106"/>
      <c r="M106"/>
      <c r="N106"/>
      <c r="O106"/>
      <c r="P106" s="7"/>
      <c r="Q106" s="364"/>
    </row>
    <row r="107" spans="1:17" x14ac:dyDescent="0.25">
      <c r="A107" s="17"/>
      <c r="B107" s="76" t="s">
        <v>623</v>
      </c>
      <c r="C107" s="425">
        <v>0</v>
      </c>
      <c r="D107" s="426">
        <v>0</v>
      </c>
      <c r="E107" s="330"/>
      <c r="F107" s="331"/>
      <c r="G107" s="331"/>
      <c r="H107" s="331"/>
      <c r="I107" s="332"/>
      <c r="J107" s="911"/>
      <c r="K107"/>
      <c r="L107"/>
      <c r="M107"/>
      <c r="N107"/>
      <c r="O107"/>
      <c r="P107" s="7"/>
      <c r="Q107" s="364"/>
    </row>
    <row r="108" spans="1:17" x14ac:dyDescent="0.25">
      <c r="A108" s="17"/>
      <c r="B108" s="76" t="s">
        <v>624</v>
      </c>
      <c r="C108" s="425">
        <v>0</v>
      </c>
      <c r="D108" s="426">
        <v>0</v>
      </c>
      <c r="E108" s="330"/>
      <c r="F108" s="331"/>
      <c r="G108" s="331"/>
      <c r="H108" s="331"/>
      <c r="I108" s="332"/>
      <c r="J108" s="911"/>
      <c r="K108"/>
      <c r="L108"/>
      <c r="M108"/>
      <c r="N108"/>
      <c r="O108"/>
      <c r="P108" s="7"/>
      <c r="Q108" s="364"/>
    </row>
    <row r="109" spans="1:17" x14ac:dyDescent="0.25">
      <c r="A109" s="17"/>
      <c r="B109" s="76" t="s">
        <v>625</v>
      </c>
      <c r="C109" s="425">
        <v>0</v>
      </c>
      <c r="D109" s="426">
        <v>0</v>
      </c>
      <c r="E109" s="330"/>
      <c r="F109" s="331"/>
      <c r="G109" s="331"/>
      <c r="H109" s="331"/>
      <c r="I109" s="332"/>
      <c r="J109" s="911"/>
      <c r="K109"/>
      <c r="L109"/>
      <c r="M109"/>
      <c r="N109"/>
      <c r="O109"/>
      <c r="P109" s="7"/>
      <c r="Q109" s="364"/>
    </row>
    <row r="110" spans="1:17" x14ac:dyDescent="0.25">
      <c r="A110" s="17"/>
      <c r="B110" s="76" t="s">
        <v>626</v>
      </c>
      <c r="C110" s="425">
        <v>0</v>
      </c>
      <c r="D110" s="426">
        <v>0</v>
      </c>
      <c r="E110" s="330"/>
      <c r="F110" s="331"/>
      <c r="G110" s="331"/>
      <c r="H110" s="331"/>
      <c r="I110" s="332"/>
      <c r="J110" s="911"/>
      <c r="K110"/>
      <c r="L110"/>
      <c r="M110"/>
      <c r="N110"/>
      <c r="O110"/>
      <c r="P110" s="7"/>
      <c r="Q110" s="364"/>
    </row>
    <row r="111" spans="1:17" x14ac:dyDescent="0.25">
      <c r="A111" s="17"/>
      <c r="B111" s="76" t="s">
        <v>627</v>
      </c>
      <c r="C111" s="425">
        <v>0</v>
      </c>
      <c r="D111" s="426">
        <v>0</v>
      </c>
      <c r="E111" s="330"/>
      <c r="F111" s="331"/>
      <c r="G111" s="331"/>
      <c r="H111" s="331"/>
      <c r="I111" s="332"/>
      <c r="J111" s="911"/>
      <c r="K111"/>
      <c r="L111"/>
      <c r="M111"/>
      <c r="N111"/>
      <c r="O111"/>
      <c r="P111" s="7"/>
      <c r="Q111" s="364"/>
    </row>
    <row r="112" spans="1:17" x14ac:dyDescent="0.25">
      <c r="A112" s="17"/>
      <c r="B112" s="76" t="s">
        <v>628</v>
      </c>
      <c r="C112" s="425">
        <v>0</v>
      </c>
      <c r="D112" s="426">
        <v>0</v>
      </c>
      <c r="E112" s="330"/>
      <c r="F112" s="331"/>
      <c r="G112" s="331"/>
      <c r="H112" s="331"/>
      <c r="I112" s="332"/>
      <c r="J112" s="911"/>
      <c r="K112"/>
      <c r="L112"/>
      <c r="M112"/>
      <c r="N112"/>
      <c r="O112"/>
      <c r="P112" s="7"/>
      <c r="Q112" s="364"/>
    </row>
    <row r="113" spans="1:17" x14ac:dyDescent="0.25">
      <c r="A113" s="17"/>
      <c r="B113" s="76" t="s">
        <v>629</v>
      </c>
      <c r="C113" s="425">
        <v>0</v>
      </c>
      <c r="D113" s="426">
        <v>0</v>
      </c>
      <c r="E113" s="330"/>
      <c r="F113" s="331"/>
      <c r="G113" s="331"/>
      <c r="H113" s="331"/>
      <c r="I113" s="332"/>
      <c r="J113" s="911"/>
      <c r="K113"/>
      <c r="L113"/>
      <c r="M113"/>
      <c r="N113"/>
      <c r="O113"/>
      <c r="P113" s="7"/>
      <c r="Q113" s="364"/>
    </row>
    <row r="114" spans="1:17" x14ac:dyDescent="0.25">
      <c r="A114" s="17"/>
      <c r="B114" s="76" t="s">
        <v>630</v>
      </c>
      <c r="C114" s="425">
        <v>0</v>
      </c>
      <c r="D114" s="426">
        <v>0</v>
      </c>
      <c r="E114" s="330"/>
      <c r="F114" s="331"/>
      <c r="G114" s="331"/>
      <c r="H114" s="331"/>
      <c r="I114" s="332"/>
      <c r="J114" s="911"/>
      <c r="K114"/>
      <c r="L114"/>
      <c r="M114"/>
      <c r="N114"/>
      <c r="O114"/>
      <c r="P114" s="7"/>
      <c r="Q114" s="364"/>
    </row>
    <row r="115" spans="1:17" x14ac:dyDescent="0.25">
      <c r="A115" s="17"/>
      <c r="B115" s="76" t="s">
        <v>631</v>
      </c>
      <c r="C115" s="425">
        <v>0</v>
      </c>
      <c r="D115" s="426">
        <v>0</v>
      </c>
      <c r="E115" s="330"/>
      <c r="F115" s="331"/>
      <c r="G115" s="331"/>
      <c r="H115" s="331"/>
      <c r="I115" s="332"/>
      <c r="J115" s="911"/>
      <c r="K115"/>
      <c r="L115"/>
      <c r="M115"/>
      <c r="N115"/>
      <c r="O115"/>
      <c r="P115" s="7"/>
      <c r="Q115" s="364"/>
    </row>
    <row r="116" spans="1:17" x14ac:dyDescent="0.25">
      <c r="A116" s="17"/>
      <c r="B116" s="76" t="s">
        <v>632</v>
      </c>
      <c r="C116" s="425">
        <v>0</v>
      </c>
      <c r="D116" s="426">
        <v>0</v>
      </c>
      <c r="E116" s="330"/>
      <c r="F116" s="331"/>
      <c r="G116" s="331"/>
      <c r="H116" s="331"/>
      <c r="I116" s="332"/>
      <c r="J116" s="911"/>
      <c r="K116"/>
      <c r="L116"/>
      <c r="M116"/>
      <c r="N116"/>
      <c r="O116"/>
      <c r="P116" s="7"/>
      <c r="Q116" s="364"/>
    </row>
    <row r="117" spans="1:17" x14ac:dyDescent="0.25">
      <c r="A117" s="17"/>
      <c r="B117" s="76" t="s">
        <v>633</v>
      </c>
      <c r="C117" s="425">
        <v>0</v>
      </c>
      <c r="D117" s="426">
        <v>0</v>
      </c>
      <c r="E117" s="330"/>
      <c r="F117" s="331"/>
      <c r="G117" s="331"/>
      <c r="H117" s="331"/>
      <c r="I117" s="332"/>
      <c r="J117" s="911"/>
      <c r="K117"/>
      <c r="L117"/>
      <c r="M117"/>
      <c r="N117"/>
      <c r="O117"/>
      <c r="P117" s="7"/>
      <c r="Q117" s="364"/>
    </row>
    <row r="118" spans="1:17" x14ac:dyDescent="0.25">
      <c r="A118" s="17"/>
      <c r="B118" s="76" t="s">
        <v>634</v>
      </c>
      <c r="C118" s="425">
        <v>0</v>
      </c>
      <c r="D118" s="426">
        <v>0</v>
      </c>
      <c r="E118" s="330"/>
      <c r="F118" s="331"/>
      <c r="G118" s="331"/>
      <c r="H118" s="331"/>
      <c r="I118" s="332"/>
      <c r="J118" s="911"/>
      <c r="K118"/>
      <c r="L118"/>
      <c r="M118"/>
      <c r="N118"/>
      <c r="O118"/>
      <c r="P118" s="7"/>
      <c r="Q118" s="364"/>
    </row>
    <row r="119" spans="1:17" x14ac:dyDescent="0.25">
      <c r="A119" s="17"/>
      <c r="B119" s="76" t="s">
        <v>635</v>
      </c>
      <c r="C119" s="425">
        <v>0</v>
      </c>
      <c r="D119" s="426">
        <v>0</v>
      </c>
      <c r="E119" s="330"/>
      <c r="F119" s="331"/>
      <c r="G119" s="331"/>
      <c r="H119" s="331"/>
      <c r="I119" s="332"/>
      <c r="J119" s="911"/>
      <c r="K119"/>
      <c r="L119"/>
      <c r="M119"/>
      <c r="N119"/>
      <c r="O119"/>
      <c r="P119" s="7"/>
      <c r="Q119" s="364"/>
    </row>
    <row r="120" spans="1:17" x14ac:dyDescent="0.25">
      <c r="A120" s="17"/>
      <c r="B120" s="76" t="s">
        <v>636</v>
      </c>
      <c r="C120" s="425">
        <v>0</v>
      </c>
      <c r="D120" s="426">
        <v>0</v>
      </c>
      <c r="E120" s="330"/>
      <c r="F120" s="331"/>
      <c r="G120" s="331"/>
      <c r="H120" s="331"/>
      <c r="I120" s="332"/>
      <c r="J120" s="911"/>
      <c r="K120"/>
      <c r="L120"/>
      <c r="M120"/>
      <c r="N120"/>
      <c r="O120"/>
      <c r="P120" s="7"/>
      <c r="Q120" s="364"/>
    </row>
    <row r="121" spans="1:17" x14ac:dyDescent="0.25">
      <c r="A121" s="17"/>
      <c r="B121" s="76" t="s">
        <v>637</v>
      </c>
      <c r="C121" s="425">
        <v>0</v>
      </c>
      <c r="D121" s="426">
        <v>0</v>
      </c>
      <c r="E121" s="330"/>
      <c r="F121" s="331"/>
      <c r="G121" s="331"/>
      <c r="H121" s="331"/>
      <c r="I121" s="332"/>
      <c r="J121" s="911"/>
      <c r="K121"/>
      <c r="L121"/>
      <c r="M121"/>
      <c r="N121"/>
      <c r="O121"/>
      <c r="P121" s="7"/>
      <c r="Q121" s="364"/>
    </row>
    <row r="122" spans="1:17" x14ac:dyDescent="0.25">
      <c r="A122" s="17"/>
      <c r="B122" s="76" t="s">
        <v>638</v>
      </c>
      <c r="C122" s="425">
        <v>0</v>
      </c>
      <c r="D122" s="426">
        <v>0</v>
      </c>
      <c r="E122" s="330"/>
      <c r="F122" s="331"/>
      <c r="G122" s="331"/>
      <c r="H122" s="331"/>
      <c r="I122" s="332"/>
      <c r="J122" s="911"/>
      <c r="K122"/>
      <c r="L122"/>
      <c r="M122"/>
      <c r="N122"/>
      <c r="O122"/>
      <c r="P122" s="7"/>
      <c r="Q122" s="364"/>
    </row>
    <row r="123" spans="1:17" x14ac:dyDescent="0.25">
      <c r="A123" s="17"/>
      <c r="B123" s="76" t="s">
        <v>639</v>
      </c>
      <c r="C123" s="425">
        <v>0</v>
      </c>
      <c r="D123" s="426">
        <v>0</v>
      </c>
      <c r="E123" s="330"/>
      <c r="F123" s="331"/>
      <c r="G123" s="331"/>
      <c r="H123" s="331"/>
      <c r="I123" s="332"/>
      <c r="J123" s="911"/>
      <c r="K123"/>
      <c r="L123"/>
      <c r="M123"/>
      <c r="N123"/>
      <c r="O123"/>
      <c r="P123" s="7"/>
      <c r="Q123" s="364"/>
    </row>
    <row r="124" spans="1:17" x14ac:dyDescent="0.25">
      <c r="A124" s="17"/>
      <c r="B124" s="76" t="s">
        <v>640</v>
      </c>
      <c r="C124" s="425">
        <v>0</v>
      </c>
      <c r="D124" s="426">
        <v>0</v>
      </c>
      <c r="E124" s="330"/>
      <c r="F124" s="331"/>
      <c r="G124" s="331"/>
      <c r="H124" s="331"/>
      <c r="I124" s="332"/>
      <c r="J124" s="911"/>
      <c r="K124"/>
      <c r="L124"/>
      <c r="M124"/>
      <c r="N124"/>
      <c r="O124"/>
      <c r="P124" s="7"/>
      <c r="Q124" s="364"/>
    </row>
    <row r="125" spans="1:17" x14ac:dyDescent="0.25">
      <c r="A125" s="17"/>
      <c r="B125" s="76" t="s">
        <v>641</v>
      </c>
      <c r="C125" s="425">
        <v>0</v>
      </c>
      <c r="D125" s="426">
        <v>0</v>
      </c>
      <c r="E125" s="330"/>
      <c r="F125" s="331"/>
      <c r="G125" s="331"/>
      <c r="H125" s="331"/>
      <c r="I125" s="332"/>
      <c r="J125" s="911"/>
      <c r="K125"/>
      <c r="L125"/>
      <c r="M125"/>
      <c r="N125"/>
      <c r="O125"/>
      <c r="P125" s="7"/>
      <c r="Q125" s="364"/>
    </row>
    <row r="126" spans="1:17" x14ac:dyDescent="0.25">
      <c r="A126" s="17"/>
      <c r="B126" s="76" t="s">
        <v>642</v>
      </c>
      <c r="C126" s="425">
        <v>0</v>
      </c>
      <c r="D126" s="426">
        <v>0</v>
      </c>
      <c r="E126" s="330"/>
      <c r="F126" s="331"/>
      <c r="G126" s="331"/>
      <c r="H126" s="331"/>
      <c r="I126" s="332"/>
      <c r="J126" s="911"/>
      <c r="K126"/>
      <c r="L126"/>
      <c r="M126"/>
      <c r="N126"/>
      <c r="O126"/>
      <c r="P126" s="7"/>
      <c r="Q126" s="364"/>
    </row>
    <row r="127" spans="1:17" x14ac:dyDescent="0.25">
      <c r="A127" s="17"/>
      <c r="B127" s="76" t="s">
        <v>643</v>
      </c>
      <c r="C127" s="425">
        <v>0</v>
      </c>
      <c r="D127" s="426">
        <v>0</v>
      </c>
      <c r="E127" s="330"/>
      <c r="F127" s="331"/>
      <c r="G127" s="331"/>
      <c r="H127" s="331"/>
      <c r="I127" s="332"/>
      <c r="J127" s="911"/>
      <c r="K127"/>
      <c r="L127"/>
      <c r="M127"/>
      <c r="N127"/>
      <c r="O127"/>
      <c r="P127" s="7"/>
      <c r="Q127" s="364"/>
    </row>
    <row r="128" spans="1:17" x14ac:dyDescent="0.25">
      <c r="A128" s="17"/>
      <c r="B128" s="76" t="s">
        <v>644</v>
      </c>
      <c r="C128" s="425">
        <v>0</v>
      </c>
      <c r="D128" s="426">
        <v>0</v>
      </c>
      <c r="E128" s="330"/>
      <c r="F128" s="331"/>
      <c r="G128" s="331"/>
      <c r="H128" s="331"/>
      <c r="I128" s="332"/>
      <c r="J128" s="911"/>
      <c r="K128"/>
      <c r="L128"/>
      <c r="M128"/>
      <c r="N128"/>
      <c r="O128"/>
      <c r="P128" s="7"/>
      <c r="Q128" s="364"/>
    </row>
    <row r="129" spans="1:17" x14ac:dyDescent="0.25">
      <c r="A129" s="17"/>
      <c r="B129" s="76" t="s">
        <v>645</v>
      </c>
      <c r="C129" s="425">
        <v>0</v>
      </c>
      <c r="D129" s="426">
        <v>0</v>
      </c>
      <c r="E129" s="330"/>
      <c r="F129" s="331"/>
      <c r="G129" s="331"/>
      <c r="H129" s="331"/>
      <c r="I129" s="332"/>
      <c r="J129" s="911"/>
      <c r="K129"/>
      <c r="L129"/>
      <c r="M129"/>
      <c r="N129"/>
      <c r="O129"/>
      <c r="P129" s="7"/>
      <c r="Q129" s="364"/>
    </row>
    <row r="130" spans="1:17" x14ac:dyDescent="0.25">
      <c r="A130" s="17"/>
      <c r="B130" s="76" t="s">
        <v>646</v>
      </c>
      <c r="C130" s="425">
        <v>0</v>
      </c>
      <c r="D130" s="426">
        <v>0</v>
      </c>
      <c r="E130" s="330"/>
      <c r="F130" s="331"/>
      <c r="G130" s="331"/>
      <c r="H130" s="331"/>
      <c r="I130" s="332"/>
      <c r="J130" s="911"/>
      <c r="K130"/>
      <c r="L130"/>
      <c r="M130"/>
      <c r="N130"/>
      <c r="O130"/>
      <c r="P130" s="7"/>
      <c r="Q130" s="364"/>
    </row>
    <row r="131" spans="1:17" x14ac:dyDescent="0.25">
      <c r="A131" s="17"/>
      <c r="B131" s="76" t="s">
        <v>647</v>
      </c>
      <c r="C131" s="425">
        <v>0</v>
      </c>
      <c r="D131" s="426">
        <v>0</v>
      </c>
      <c r="E131" s="330"/>
      <c r="F131" s="331"/>
      <c r="G131" s="331"/>
      <c r="H131" s="331"/>
      <c r="I131" s="332"/>
      <c r="J131" s="911"/>
      <c r="K131"/>
      <c r="L131"/>
      <c r="M131"/>
      <c r="N131"/>
      <c r="O131"/>
      <c r="P131" s="7"/>
      <c r="Q131" s="364"/>
    </row>
    <row r="132" spans="1:17" x14ac:dyDescent="0.25">
      <c r="A132" s="17"/>
      <c r="B132" s="76" t="s">
        <v>648</v>
      </c>
      <c r="C132" s="425">
        <v>0</v>
      </c>
      <c r="D132" s="426">
        <v>0</v>
      </c>
      <c r="E132" s="330"/>
      <c r="F132" s="331"/>
      <c r="G132" s="331"/>
      <c r="H132" s="331"/>
      <c r="I132" s="332"/>
      <c r="J132" s="911"/>
      <c r="K132"/>
      <c r="L132"/>
      <c r="M132"/>
      <c r="N132"/>
      <c r="O132"/>
      <c r="P132" s="7"/>
      <c r="Q132" s="364"/>
    </row>
    <row r="133" spans="1:17" x14ac:dyDescent="0.25">
      <c r="A133" s="17"/>
      <c r="B133" s="76" t="s">
        <v>649</v>
      </c>
      <c r="C133" s="425">
        <v>0</v>
      </c>
      <c r="D133" s="426">
        <v>0</v>
      </c>
      <c r="E133" s="330"/>
      <c r="F133" s="331"/>
      <c r="G133" s="331"/>
      <c r="H133" s="331"/>
      <c r="I133" s="332"/>
      <c r="J133" s="911"/>
      <c r="K133"/>
      <c r="L133"/>
      <c r="M133"/>
      <c r="N133"/>
      <c r="O133"/>
      <c r="P133" s="7"/>
      <c r="Q133" s="364"/>
    </row>
    <row r="134" spans="1:17" x14ac:dyDescent="0.25">
      <c r="A134" s="17"/>
      <c r="B134" s="76" t="s">
        <v>650</v>
      </c>
      <c r="C134" s="425">
        <v>0</v>
      </c>
      <c r="D134" s="426">
        <v>0</v>
      </c>
      <c r="E134" s="330"/>
      <c r="F134" s="331"/>
      <c r="G134" s="331"/>
      <c r="H134" s="331"/>
      <c r="I134" s="332"/>
      <c r="J134" s="911"/>
      <c r="K134"/>
      <c r="L134"/>
      <c r="M134"/>
      <c r="N134"/>
      <c r="O134"/>
      <c r="P134" s="7"/>
      <c r="Q134" s="364"/>
    </row>
    <row r="135" spans="1:17" x14ac:dyDescent="0.25">
      <c r="A135" s="17"/>
      <c r="B135" s="76" t="s">
        <v>651</v>
      </c>
      <c r="C135" s="425">
        <v>0</v>
      </c>
      <c r="D135" s="426">
        <v>0</v>
      </c>
      <c r="E135" s="330"/>
      <c r="F135" s="331"/>
      <c r="G135" s="331"/>
      <c r="H135" s="331"/>
      <c r="I135" s="332"/>
      <c r="J135" s="911"/>
      <c r="K135"/>
      <c r="L135"/>
      <c r="M135"/>
      <c r="N135"/>
      <c r="O135"/>
      <c r="P135" s="7"/>
      <c r="Q135" s="364"/>
    </row>
    <row r="136" spans="1:17" x14ac:dyDescent="0.25">
      <c r="A136" s="17"/>
      <c r="B136" s="76" t="s">
        <v>652</v>
      </c>
      <c r="C136" s="425">
        <v>0</v>
      </c>
      <c r="D136" s="426">
        <v>0</v>
      </c>
      <c r="E136" s="330"/>
      <c r="F136" s="331"/>
      <c r="G136" s="331"/>
      <c r="H136" s="331"/>
      <c r="I136" s="332"/>
      <c r="J136" s="911"/>
      <c r="K136"/>
      <c r="L136"/>
      <c r="M136"/>
      <c r="N136"/>
      <c r="O136"/>
      <c r="P136" s="7"/>
      <c r="Q136" s="364"/>
    </row>
    <row r="137" spans="1:17" x14ac:dyDescent="0.25">
      <c r="A137" s="17"/>
      <c r="B137" s="76" t="s">
        <v>653</v>
      </c>
      <c r="C137" s="425">
        <v>0</v>
      </c>
      <c r="D137" s="426">
        <v>0</v>
      </c>
      <c r="E137" s="330"/>
      <c r="F137" s="331"/>
      <c r="G137" s="331"/>
      <c r="H137" s="331"/>
      <c r="I137" s="332"/>
      <c r="J137" s="911"/>
      <c r="K137"/>
      <c r="L137"/>
      <c r="M137"/>
      <c r="N137"/>
      <c r="O137"/>
      <c r="P137" s="7"/>
      <c r="Q137" s="364"/>
    </row>
    <row r="138" spans="1:17" x14ac:dyDescent="0.25">
      <c r="A138" s="17"/>
      <c r="B138" s="76" t="s">
        <v>654</v>
      </c>
      <c r="C138" s="425">
        <v>0</v>
      </c>
      <c r="D138" s="426">
        <v>0</v>
      </c>
      <c r="E138" s="330"/>
      <c r="F138" s="331"/>
      <c r="G138" s="331"/>
      <c r="H138" s="331"/>
      <c r="I138" s="332"/>
      <c r="J138" s="911"/>
      <c r="K138"/>
      <c r="L138"/>
      <c r="M138"/>
      <c r="N138"/>
      <c r="O138"/>
      <c r="P138" s="7"/>
      <c r="Q138" s="364"/>
    </row>
    <row r="139" spans="1:17" x14ac:dyDescent="0.25">
      <c r="A139" s="17"/>
      <c r="B139" s="76" t="s">
        <v>655</v>
      </c>
      <c r="C139" s="425">
        <v>0</v>
      </c>
      <c r="D139" s="426">
        <v>0</v>
      </c>
      <c r="E139" s="330"/>
      <c r="F139" s="331"/>
      <c r="G139" s="331"/>
      <c r="H139" s="331"/>
      <c r="I139" s="332"/>
      <c r="J139" s="911"/>
      <c r="K139"/>
      <c r="L139"/>
      <c r="M139"/>
      <c r="N139"/>
      <c r="O139"/>
      <c r="P139" s="7"/>
      <c r="Q139" s="364"/>
    </row>
    <row r="140" spans="1:17" x14ac:dyDescent="0.25">
      <c r="A140" s="17"/>
      <c r="B140" s="76" t="s">
        <v>656</v>
      </c>
      <c r="C140" s="425">
        <v>0</v>
      </c>
      <c r="D140" s="426">
        <v>0</v>
      </c>
      <c r="E140" s="330"/>
      <c r="F140" s="331"/>
      <c r="G140" s="331"/>
      <c r="H140" s="331"/>
      <c r="I140" s="332"/>
      <c r="J140" s="911"/>
      <c r="K140"/>
      <c r="L140"/>
      <c r="M140"/>
      <c r="N140"/>
      <c r="O140"/>
      <c r="P140" s="7"/>
      <c r="Q140" s="364"/>
    </row>
    <row r="141" spans="1:17" x14ac:dyDescent="0.25">
      <c r="A141" s="17"/>
      <c r="B141" s="76" t="s">
        <v>657</v>
      </c>
      <c r="C141" s="425">
        <v>0</v>
      </c>
      <c r="D141" s="426">
        <v>0</v>
      </c>
      <c r="E141" s="330"/>
      <c r="F141" s="331"/>
      <c r="G141" s="331"/>
      <c r="H141" s="331"/>
      <c r="I141" s="332"/>
      <c r="J141" s="911"/>
      <c r="K141"/>
      <c r="L141"/>
      <c r="M141"/>
      <c r="N141"/>
      <c r="O141"/>
      <c r="P141" s="7"/>
      <c r="Q141" s="364"/>
    </row>
    <row r="142" spans="1:17" x14ac:dyDescent="0.25">
      <c r="A142" s="17"/>
      <c r="B142" s="76" t="s">
        <v>658</v>
      </c>
      <c r="C142" s="425">
        <v>0</v>
      </c>
      <c r="D142" s="426">
        <v>0</v>
      </c>
      <c r="E142" s="330"/>
      <c r="F142" s="331"/>
      <c r="G142" s="331"/>
      <c r="H142" s="331"/>
      <c r="I142" s="332"/>
      <c r="J142" s="911"/>
      <c r="K142"/>
      <c r="L142"/>
      <c r="M142"/>
      <c r="N142"/>
      <c r="O142"/>
      <c r="P142" s="7"/>
      <c r="Q142" s="364"/>
    </row>
    <row r="143" spans="1:17" x14ac:dyDescent="0.25">
      <c r="A143" s="17"/>
      <c r="B143" s="76" t="s">
        <v>659</v>
      </c>
      <c r="C143" s="425">
        <v>0</v>
      </c>
      <c r="D143" s="426">
        <v>0</v>
      </c>
      <c r="E143" s="330"/>
      <c r="F143" s="331"/>
      <c r="G143" s="331"/>
      <c r="H143" s="331"/>
      <c r="I143" s="332"/>
      <c r="J143" s="911"/>
      <c r="K143"/>
      <c r="L143"/>
      <c r="M143"/>
      <c r="N143"/>
      <c r="O143"/>
      <c r="P143" s="7"/>
      <c r="Q143" s="364"/>
    </row>
    <row r="144" spans="1:17" x14ac:dyDescent="0.25">
      <c r="A144" s="17"/>
      <c r="B144" s="76" t="s">
        <v>660</v>
      </c>
      <c r="C144" s="425">
        <v>0</v>
      </c>
      <c r="D144" s="426">
        <v>0</v>
      </c>
      <c r="E144" s="330"/>
      <c r="F144" s="331"/>
      <c r="G144" s="331"/>
      <c r="H144" s="331"/>
      <c r="I144" s="332"/>
      <c r="J144" s="911"/>
      <c r="K144"/>
      <c r="L144"/>
      <c r="M144"/>
      <c r="N144"/>
      <c r="O144"/>
      <c r="P144" s="7"/>
      <c r="Q144" s="364"/>
    </row>
    <row r="145" spans="1:17" x14ac:dyDescent="0.25">
      <c r="A145" s="17"/>
      <c r="B145" s="76" t="s">
        <v>661</v>
      </c>
      <c r="C145" s="425">
        <v>0</v>
      </c>
      <c r="D145" s="426">
        <v>0</v>
      </c>
      <c r="E145" s="330"/>
      <c r="F145" s="331"/>
      <c r="G145" s="331"/>
      <c r="H145" s="331"/>
      <c r="I145" s="332"/>
      <c r="J145" s="911"/>
      <c r="K145"/>
      <c r="L145"/>
      <c r="M145"/>
      <c r="N145"/>
      <c r="O145"/>
      <c r="P145" s="7"/>
      <c r="Q145" s="364"/>
    </row>
    <row r="146" spans="1:17" x14ac:dyDescent="0.25">
      <c r="A146" s="17"/>
      <c r="B146" s="76" t="s">
        <v>662</v>
      </c>
      <c r="C146" s="425">
        <v>0</v>
      </c>
      <c r="D146" s="426">
        <v>0</v>
      </c>
      <c r="E146" s="330"/>
      <c r="F146" s="331"/>
      <c r="G146" s="331"/>
      <c r="H146" s="331"/>
      <c r="I146" s="332"/>
      <c r="J146" s="911"/>
      <c r="K146"/>
      <c r="L146"/>
      <c r="M146"/>
      <c r="N146"/>
      <c r="O146"/>
      <c r="P146" s="7"/>
      <c r="Q146" s="364"/>
    </row>
    <row r="147" spans="1:17" x14ac:dyDescent="0.25">
      <c r="A147" s="17"/>
      <c r="B147" s="76" t="s">
        <v>663</v>
      </c>
      <c r="C147" s="425">
        <v>0</v>
      </c>
      <c r="D147" s="426">
        <v>0</v>
      </c>
      <c r="E147" s="330"/>
      <c r="F147" s="331"/>
      <c r="G147" s="331"/>
      <c r="H147" s="331"/>
      <c r="I147" s="332"/>
      <c r="J147" s="911"/>
      <c r="K147"/>
      <c r="L147"/>
      <c r="M147"/>
      <c r="N147"/>
      <c r="O147"/>
      <c r="P147" s="7"/>
      <c r="Q147" s="364"/>
    </row>
    <row r="148" spans="1:17" x14ac:dyDescent="0.25">
      <c r="A148" s="17"/>
      <c r="B148" s="76" t="s">
        <v>664</v>
      </c>
      <c r="C148" s="425">
        <v>0</v>
      </c>
      <c r="D148" s="426">
        <v>0</v>
      </c>
      <c r="E148" s="330"/>
      <c r="F148" s="331"/>
      <c r="G148" s="331"/>
      <c r="H148" s="331"/>
      <c r="I148" s="332"/>
      <c r="J148" s="911"/>
      <c r="K148"/>
      <c r="L148"/>
      <c r="M148"/>
      <c r="N148"/>
      <c r="O148"/>
      <c r="P148" s="7"/>
      <c r="Q148" s="364"/>
    </row>
    <row r="149" spans="1:17" x14ac:dyDescent="0.25">
      <c r="A149" s="17"/>
      <c r="B149" s="76" t="s">
        <v>665</v>
      </c>
      <c r="C149" s="425">
        <v>0</v>
      </c>
      <c r="D149" s="426">
        <v>0</v>
      </c>
      <c r="E149" s="330"/>
      <c r="F149" s="331"/>
      <c r="G149" s="331"/>
      <c r="H149" s="331"/>
      <c r="I149" s="332"/>
      <c r="J149" s="911"/>
      <c r="K149"/>
      <c r="L149"/>
      <c r="M149"/>
      <c r="N149"/>
      <c r="O149"/>
      <c r="P149" s="7"/>
      <c r="Q149" s="364"/>
    </row>
    <row r="150" spans="1:17" x14ac:dyDescent="0.25">
      <c r="A150" s="17"/>
      <c r="B150" s="76" t="s">
        <v>666</v>
      </c>
      <c r="C150" s="425">
        <v>0</v>
      </c>
      <c r="D150" s="426">
        <v>0</v>
      </c>
      <c r="E150" s="330"/>
      <c r="F150" s="331"/>
      <c r="G150" s="331"/>
      <c r="H150" s="331"/>
      <c r="I150" s="332"/>
      <c r="J150" s="911"/>
      <c r="K150"/>
      <c r="L150"/>
      <c r="M150"/>
      <c r="N150"/>
      <c r="O150"/>
      <c r="P150" s="7"/>
      <c r="Q150" s="364"/>
    </row>
    <row r="151" spans="1:17" x14ac:dyDescent="0.25">
      <c r="A151" s="17"/>
      <c r="B151" s="76" t="s">
        <v>667</v>
      </c>
      <c r="C151" s="425">
        <v>0</v>
      </c>
      <c r="D151" s="426">
        <v>0</v>
      </c>
      <c r="E151" s="330"/>
      <c r="F151" s="331"/>
      <c r="G151" s="331"/>
      <c r="H151" s="331"/>
      <c r="I151" s="332"/>
      <c r="J151" s="911"/>
      <c r="K151"/>
      <c r="L151"/>
      <c r="M151"/>
      <c r="N151"/>
      <c r="O151"/>
      <c r="P151" s="7"/>
      <c r="Q151" s="364"/>
    </row>
    <row r="152" spans="1:17" x14ac:dyDescent="0.25">
      <c r="A152" s="17"/>
      <c r="B152" s="76" t="s">
        <v>668</v>
      </c>
      <c r="C152" s="425">
        <v>0</v>
      </c>
      <c r="D152" s="426">
        <v>0</v>
      </c>
      <c r="E152" s="330"/>
      <c r="F152" s="331"/>
      <c r="G152" s="331"/>
      <c r="H152" s="331"/>
      <c r="I152" s="332"/>
      <c r="J152" s="911"/>
      <c r="K152"/>
      <c r="L152"/>
      <c r="M152"/>
      <c r="N152"/>
      <c r="O152"/>
      <c r="P152" s="7"/>
      <c r="Q152" s="364"/>
    </row>
    <row r="153" spans="1:17" x14ac:dyDescent="0.25">
      <c r="A153" s="17"/>
      <c r="B153" s="76" t="s">
        <v>669</v>
      </c>
      <c r="C153" s="425">
        <v>0</v>
      </c>
      <c r="D153" s="426">
        <v>0</v>
      </c>
      <c r="E153" s="330"/>
      <c r="F153" s="331"/>
      <c r="G153" s="331"/>
      <c r="H153" s="331"/>
      <c r="I153" s="332"/>
      <c r="J153" s="911"/>
      <c r="K153"/>
      <c r="L153"/>
      <c r="M153"/>
      <c r="N153"/>
      <c r="O153"/>
      <c r="P153" s="7"/>
      <c r="Q153" s="364"/>
    </row>
    <row r="154" spans="1:17" x14ac:dyDescent="0.25">
      <c r="A154" s="17"/>
      <c r="B154" s="76" t="s">
        <v>670</v>
      </c>
      <c r="C154" s="425">
        <v>0</v>
      </c>
      <c r="D154" s="426">
        <v>0</v>
      </c>
      <c r="E154" s="330"/>
      <c r="F154" s="331"/>
      <c r="G154" s="331"/>
      <c r="H154" s="331"/>
      <c r="I154" s="332"/>
      <c r="J154" s="911"/>
      <c r="K154"/>
      <c r="L154"/>
      <c r="M154"/>
      <c r="N154"/>
      <c r="O154"/>
      <c r="P154" s="7"/>
      <c r="Q154" s="364"/>
    </row>
    <row r="155" spans="1:17" x14ac:dyDescent="0.25">
      <c r="A155" s="17"/>
      <c r="B155" s="76" t="s">
        <v>671</v>
      </c>
      <c r="C155" s="425">
        <v>0</v>
      </c>
      <c r="D155" s="426">
        <v>0</v>
      </c>
      <c r="E155" s="330"/>
      <c r="F155" s="331"/>
      <c r="G155" s="331"/>
      <c r="H155" s="331"/>
      <c r="I155" s="332"/>
      <c r="J155" s="911"/>
      <c r="K155"/>
      <c r="L155"/>
      <c r="M155"/>
      <c r="N155"/>
      <c r="O155"/>
      <c r="P155" s="7"/>
      <c r="Q155" s="364"/>
    </row>
    <row r="156" spans="1:17" x14ac:dyDescent="0.25">
      <c r="A156" s="17"/>
      <c r="B156" s="76" t="s">
        <v>672</v>
      </c>
      <c r="C156" s="425">
        <v>0</v>
      </c>
      <c r="D156" s="426">
        <v>0</v>
      </c>
      <c r="E156" s="330"/>
      <c r="F156" s="331"/>
      <c r="G156" s="331"/>
      <c r="H156" s="331"/>
      <c r="I156" s="332"/>
      <c r="J156" s="911"/>
      <c r="K156"/>
      <c r="L156"/>
      <c r="M156"/>
      <c r="N156"/>
      <c r="O156"/>
      <c r="P156" s="7"/>
      <c r="Q156" s="364"/>
    </row>
    <row r="157" spans="1:17" x14ac:dyDescent="0.25">
      <c r="A157" s="17"/>
      <c r="B157" s="76" t="s">
        <v>673</v>
      </c>
      <c r="C157" s="425">
        <v>0</v>
      </c>
      <c r="D157" s="426">
        <v>0</v>
      </c>
      <c r="E157" s="330"/>
      <c r="F157" s="331"/>
      <c r="G157" s="331"/>
      <c r="H157" s="331"/>
      <c r="I157" s="332"/>
      <c r="J157" s="911"/>
      <c r="K157"/>
      <c r="L157"/>
      <c r="M157"/>
      <c r="N157"/>
      <c r="O157"/>
      <c r="P157" s="7"/>
      <c r="Q157" s="364"/>
    </row>
    <row r="158" spans="1:17" x14ac:dyDescent="0.25">
      <c r="A158" s="17"/>
      <c r="B158" s="76" t="s">
        <v>674</v>
      </c>
      <c r="C158" s="425">
        <v>0</v>
      </c>
      <c r="D158" s="426">
        <v>0</v>
      </c>
      <c r="E158" s="330"/>
      <c r="F158" s="331"/>
      <c r="G158" s="331"/>
      <c r="H158" s="331"/>
      <c r="I158" s="332"/>
      <c r="J158" s="911"/>
      <c r="K158"/>
      <c r="L158"/>
      <c r="M158"/>
      <c r="N158"/>
      <c r="O158"/>
      <c r="P158" s="7"/>
      <c r="Q158" s="364"/>
    </row>
    <row r="159" spans="1:17" x14ac:dyDescent="0.25">
      <c r="A159" s="17"/>
      <c r="B159" s="76" t="s">
        <v>675</v>
      </c>
      <c r="C159" s="425">
        <v>0</v>
      </c>
      <c r="D159" s="426">
        <v>0</v>
      </c>
      <c r="E159" s="330"/>
      <c r="F159" s="331"/>
      <c r="G159" s="331"/>
      <c r="H159" s="331"/>
      <c r="I159" s="332"/>
      <c r="J159" s="911"/>
      <c r="K159"/>
      <c r="L159"/>
      <c r="M159"/>
      <c r="N159"/>
      <c r="O159"/>
      <c r="P159" s="7"/>
      <c r="Q159" s="364"/>
    </row>
    <row r="160" spans="1:17" x14ac:dyDescent="0.25">
      <c r="A160" s="17"/>
      <c r="B160" s="76" t="s">
        <v>676</v>
      </c>
      <c r="C160" s="425">
        <v>0</v>
      </c>
      <c r="D160" s="426">
        <v>0</v>
      </c>
      <c r="E160" s="330"/>
      <c r="F160" s="331"/>
      <c r="G160" s="331"/>
      <c r="H160" s="331"/>
      <c r="I160" s="332"/>
      <c r="J160" s="911"/>
      <c r="K160"/>
      <c r="L160"/>
      <c r="M160"/>
      <c r="N160"/>
      <c r="O160"/>
      <c r="P160" s="7"/>
      <c r="Q160" s="364"/>
    </row>
    <row r="161" spans="1:17" x14ac:dyDescent="0.25">
      <c r="A161" s="17"/>
      <c r="B161" s="76" t="s">
        <v>677</v>
      </c>
      <c r="C161" s="425">
        <v>0</v>
      </c>
      <c r="D161" s="426">
        <v>0</v>
      </c>
      <c r="E161" s="330"/>
      <c r="F161" s="331"/>
      <c r="G161" s="331"/>
      <c r="H161" s="331"/>
      <c r="I161" s="332"/>
      <c r="J161" s="911"/>
      <c r="K161"/>
      <c r="L161"/>
      <c r="M161"/>
      <c r="N161"/>
      <c r="O161"/>
      <c r="P161" s="7"/>
      <c r="Q161" s="364"/>
    </row>
    <row r="162" spans="1:17" x14ac:dyDescent="0.25">
      <c r="A162" s="17"/>
      <c r="B162" s="76" t="s">
        <v>678</v>
      </c>
      <c r="C162" s="425">
        <v>0</v>
      </c>
      <c r="D162" s="426">
        <v>0</v>
      </c>
      <c r="E162" s="330"/>
      <c r="F162" s="331"/>
      <c r="G162" s="331"/>
      <c r="H162" s="331"/>
      <c r="I162" s="332"/>
      <c r="J162" s="911"/>
      <c r="K162"/>
      <c r="L162"/>
      <c r="M162"/>
      <c r="N162"/>
      <c r="O162"/>
      <c r="P162" s="7"/>
      <c r="Q162" s="364"/>
    </row>
    <row r="163" spans="1:17" x14ac:dyDescent="0.25">
      <c r="A163" s="17"/>
      <c r="B163" s="76" t="s">
        <v>679</v>
      </c>
      <c r="C163" s="425">
        <v>0</v>
      </c>
      <c r="D163" s="426">
        <v>0</v>
      </c>
      <c r="E163" s="330"/>
      <c r="F163" s="331"/>
      <c r="G163" s="331"/>
      <c r="H163" s="331"/>
      <c r="I163" s="332"/>
      <c r="J163" s="911"/>
      <c r="K163"/>
      <c r="L163"/>
      <c r="M163"/>
      <c r="N163"/>
      <c r="O163"/>
      <c r="P163" s="7"/>
      <c r="Q163" s="364"/>
    </row>
    <row r="164" spans="1:17" x14ac:dyDescent="0.25">
      <c r="A164" s="17"/>
      <c r="B164" s="76" t="s">
        <v>680</v>
      </c>
      <c r="C164" s="425">
        <v>0</v>
      </c>
      <c r="D164" s="426">
        <v>0</v>
      </c>
      <c r="E164" s="330"/>
      <c r="F164" s="331"/>
      <c r="G164" s="331"/>
      <c r="H164" s="331"/>
      <c r="I164" s="332"/>
      <c r="J164" s="911"/>
      <c r="K164"/>
      <c r="L164"/>
      <c r="M164"/>
      <c r="N164"/>
      <c r="O164"/>
      <c r="P164" s="7"/>
      <c r="Q164" s="364"/>
    </row>
    <row r="165" spans="1:17" x14ac:dyDescent="0.25">
      <c r="A165" s="17"/>
      <c r="B165" s="76" t="s">
        <v>681</v>
      </c>
      <c r="C165" s="425">
        <v>0</v>
      </c>
      <c r="D165" s="426">
        <v>0</v>
      </c>
      <c r="E165" s="330"/>
      <c r="F165" s="331"/>
      <c r="G165" s="331"/>
      <c r="H165" s="331"/>
      <c r="I165" s="332"/>
      <c r="J165" s="911"/>
      <c r="K165"/>
      <c r="L165"/>
      <c r="M165"/>
      <c r="N165"/>
      <c r="O165"/>
      <c r="P165" s="7"/>
      <c r="Q165" s="364"/>
    </row>
    <row r="166" spans="1:17" x14ac:dyDescent="0.25">
      <c r="A166" s="17"/>
      <c r="B166" s="76" t="s">
        <v>682</v>
      </c>
      <c r="C166" s="425">
        <v>0</v>
      </c>
      <c r="D166" s="426">
        <v>0</v>
      </c>
      <c r="E166" s="330"/>
      <c r="F166" s="331"/>
      <c r="G166" s="331"/>
      <c r="H166" s="331"/>
      <c r="I166" s="332"/>
      <c r="J166" s="911"/>
      <c r="K166"/>
      <c r="L166"/>
      <c r="M166"/>
      <c r="N166"/>
      <c r="O166"/>
      <c r="P166" s="7"/>
      <c r="Q166" s="364"/>
    </row>
    <row r="167" spans="1:17" x14ac:dyDescent="0.25">
      <c r="A167" s="17"/>
      <c r="B167" s="76" t="s">
        <v>683</v>
      </c>
      <c r="C167" s="425">
        <v>0</v>
      </c>
      <c r="D167" s="426">
        <v>0</v>
      </c>
      <c r="E167" s="330"/>
      <c r="F167" s="331"/>
      <c r="G167" s="331"/>
      <c r="H167" s="331"/>
      <c r="I167" s="332"/>
      <c r="J167" s="911"/>
      <c r="K167"/>
      <c r="L167"/>
      <c r="M167"/>
      <c r="N167"/>
      <c r="O167"/>
      <c r="P167" s="7"/>
      <c r="Q167" s="364"/>
    </row>
    <row r="168" spans="1:17" x14ac:dyDescent="0.25">
      <c r="A168" s="17"/>
      <c r="B168" s="76" t="s">
        <v>684</v>
      </c>
      <c r="C168" s="425">
        <v>0</v>
      </c>
      <c r="D168" s="426">
        <v>0</v>
      </c>
      <c r="E168" s="330"/>
      <c r="F168" s="331"/>
      <c r="G168" s="331"/>
      <c r="H168" s="331"/>
      <c r="I168" s="332"/>
      <c r="J168" s="911"/>
      <c r="K168"/>
      <c r="L168"/>
      <c r="M168"/>
      <c r="N168"/>
      <c r="O168"/>
      <c r="P168" s="7"/>
      <c r="Q168" s="364"/>
    </row>
    <row r="169" spans="1:17" x14ac:dyDescent="0.25">
      <c r="A169" s="17"/>
      <c r="B169" s="76" t="s">
        <v>685</v>
      </c>
      <c r="C169" s="425">
        <v>0</v>
      </c>
      <c r="D169" s="426">
        <v>0</v>
      </c>
      <c r="E169" s="330"/>
      <c r="F169" s="331"/>
      <c r="G169" s="331"/>
      <c r="H169" s="331"/>
      <c r="I169" s="332"/>
      <c r="J169" s="911"/>
      <c r="K169"/>
      <c r="L169"/>
      <c r="M169"/>
      <c r="N169"/>
      <c r="O169"/>
      <c r="P169" s="7"/>
      <c r="Q169" s="364"/>
    </row>
    <row r="170" spans="1:17" x14ac:dyDescent="0.25">
      <c r="A170" s="17"/>
      <c r="B170" s="76" t="s">
        <v>686</v>
      </c>
      <c r="C170" s="425">
        <v>0</v>
      </c>
      <c r="D170" s="426">
        <v>0</v>
      </c>
      <c r="E170" s="330"/>
      <c r="F170" s="331"/>
      <c r="G170" s="331"/>
      <c r="H170" s="331"/>
      <c r="I170" s="332"/>
      <c r="J170" s="911"/>
      <c r="K170"/>
      <c r="L170"/>
      <c r="M170"/>
      <c r="N170"/>
      <c r="O170"/>
      <c r="P170" s="7"/>
      <c r="Q170" s="364"/>
    </row>
    <row r="171" spans="1:17" x14ac:dyDescent="0.25">
      <c r="A171" s="17"/>
      <c r="B171" s="76" t="s">
        <v>687</v>
      </c>
      <c r="C171" s="425">
        <v>0</v>
      </c>
      <c r="D171" s="426">
        <v>0</v>
      </c>
      <c r="E171" s="330"/>
      <c r="F171" s="331"/>
      <c r="G171" s="331"/>
      <c r="H171" s="331"/>
      <c r="I171" s="332"/>
      <c r="J171" s="911"/>
      <c r="K171"/>
      <c r="L171"/>
      <c r="M171"/>
      <c r="N171"/>
      <c r="O171"/>
      <c r="P171" s="7"/>
      <c r="Q171" s="364"/>
    </row>
    <row r="172" spans="1:17" x14ac:dyDescent="0.25">
      <c r="A172" s="19"/>
      <c r="B172" s="77" t="s">
        <v>688</v>
      </c>
      <c r="C172" s="427">
        <v>0</v>
      </c>
      <c r="D172" s="422">
        <v>0</v>
      </c>
      <c r="E172" s="333"/>
      <c r="F172" s="334"/>
      <c r="G172" s="334"/>
      <c r="H172" s="334"/>
      <c r="I172" s="335"/>
      <c r="J172" s="911"/>
      <c r="K172"/>
      <c r="L172"/>
      <c r="M172"/>
      <c r="N172"/>
      <c r="O172"/>
      <c r="P172" s="7"/>
      <c r="Q172" s="364"/>
    </row>
  </sheetData>
  <mergeCells count="10">
    <mergeCell ref="C5:D5"/>
    <mergeCell ref="E5:I5"/>
    <mergeCell ref="K5:P6"/>
    <mergeCell ref="K4:P4"/>
    <mergeCell ref="K7:K8"/>
    <mergeCell ref="P7:P8"/>
    <mergeCell ref="O7:O8"/>
    <mergeCell ref="N7:N8"/>
    <mergeCell ref="M7:M8"/>
    <mergeCell ref="L7:L8"/>
  </mergeCells>
  <conditionalFormatting sqref="C10:I20 C30:D172 C23:I27 K10:P27">
    <cfRule type="cellIs" dxfId="36" priority="16" operator="equal">
      <formula>0</formula>
    </cfRule>
  </conditionalFormatting>
  <conditionalFormatting sqref="K10:P27">
    <cfRule type="expression" dxfId="35" priority="14">
      <formula>IF(ABS(K10)&gt;=0.1,1,0)</formula>
    </cfRule>
  </conditionalFormatting>
  <conditionalFormatting sqref="C21:I21">
    <cfRule type="cellIs" dxfId="34" priority="2" operator="equal">
      <formula>0</formula>
    </cfRule>
  </conditionalFormatting>
  <conditionalFormatting sqref="C22:I22">
    <cfRule type="cellIs" dxfId="33" priority="1" operator="equal">
      <formula>0</formula>
    </cfRule>
  </conditionalFormatting>
  <conditionalFormatting sqref="B3:I3">
    <cfRule type="expression" dxfId="32" priority="40">
      <formula>IF(#REF!&gt;0,1,0)</formula>
    </cfRule>
  </conditionalFormatting>
  <pageMargins left="0.70866141732283472" right="0.70866141732283472" top="0.74803149606299213" bottom="0.74803149606299213" header="0.31496062992125984" footer="0.31496062992125984"/>
  <pageSetup paperSize="9" scale="59" fitToHeight="5" orientation="landscape" r:id="rId1"/>
  <rowBreaks count="4" manualBreakCount="4">
    <brk id="27" max="15" man="1"/>
    <brk id="71" max="15" man="1"/>
    <brk id="111" max="15" man="1"/>
    <brk id="151" max="15"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codeName="Sheet43">
    <pageSetUpPr fitToPage="1"/>
  </sheetPr>
  <dimension ref="A1:M24"/>
  <sheetViews>
    <sheetView showGridLines="0" zoomScaleNormal="100" workbookViewId="0">
      <pane xSplit="2" ySplit="8" topLeftCell="C9" activePane="bottomRight" state="frozen"/>
      <selection pane="topRight" activeCell="C1" sqref="C1"/>
      <selection pane="bottomLeft" activeCell="A9" sqref="A9"/>
      <selection pane="bottomRight"/>
    </sheetView>
  </sheetViews>
  <sheetFormatPr defaultColWidth="9.28515625" defaultRowHeight="15" x14ac:dyDescent="0.25"/>
  <cols>
    <col min="1" max="1" width="5.7109375" style="11" customWidth="1"/>
    <col min="2" max="2" width="112.140625" style="11" customWidth="1"/>
    <col min="3" max="3" width="17.85546875" style="11" customWidth="1"/>
    <col min="4" max="4" width="16.42578125" style="11" customWidth="1"/>
    <col min="5" max="5" width="10.28515625" style="203" customWidth="1"/>
    <col min="6" max="6" width="28.42578125" style="203" customWidth="1"/>
    <col min="7" max="7" width="10.28515625" style="203" customWidth="1"/>
    <col min="8" max="16384" width="9.28515625" style="11"/>
  </cols>
  <sheetData>
    <row r="1" spans="1:13" ht="15.75" x14ac:dyDescent="0.25">
      <c r="A1" s="1133" t="s">
        <v>2</v>
      </c>
      <c r="B1" s="364"/>
      <c r="C1" s="364"/>
      <c r="D1" s="364"/>
    </row>
    <row r="2" spans="1:13" x14ac:dyDescent="0.25">
      <c r="A2" s="1134"/>
      <c r="B2" s="364"/>
      <c r="C2" s="364"/>
      <c r="D2" s="364"/>
      <c r="E2" s="11"/>
      <c r="F2" s="11"/>
      <c r="G2" s="11"/>
    </row>
    <row r="3" spans="1:13" s="1" customFormat="1" ht="13.5" x14ac:dyDescent="0.2">
      <c r="A3" s="1136" t="s">
        <v>5</v>
      </c>
      <c r="B3" s="207"/>
      <c r="C3" s="207"/>
      <c r="D3" s="207"/>
      <c r="E3" s="207"/>
      <c r="F3" s="1155" t="s">
        <v>6</v>
      </c>
      <c r="G3" s="207"/>
      <c r="K3" s="55"/>
      <c r="L3" s="55"/>
      <c r="M3" s="55"/>
    </row>
    <row r="4" spans="1:13" x14ac:dyDescent="0.25">
      <c r="F4" s="1275" t="s">
        <v>255</v>
      </c>
    </row>
    <row r="5" spans="1:13" ht="20.25" customHeight="1" x14ac:dyDescent="0.25">
      <c r="A5" s="25" t="s">
        <v>689</v>
      </c>
      <c r="B5" s="26"/>
      <c r="C5" s="1169" t="s">
        <v>8</v>
      </c>
      <c r="D5" s="1170"/>
      <c r="E5" s="973"/>
      <c r="F5" s="1275"/>
      <c r="G5" s="1049"/>
    </row>
    <row r="6" spans="1:13" ht="29.25" customHeight="1" x14ac:dyDescent="0.25">
      <c r="A6" s="27"/>
      <c r="B6" s="21"/>
      <c r="C6" s="188"/>
      <c r="D6" s="191" t="s">
        <v>11</v>
      </c>
      <c r="E6" s="971"/>
      <c r="F6" s="1275"/>
      <c r="G6" s="200"/>
    </row>
    <row r="7" spans="1:13" ht="15" customHeight="1" x14ac:dyDescent="0.25">
      <c r="A7" s="27"/>
      <c r="B7" s="21"/>
      <c r="C7" s="463"/>
      <c r="D7" s="466"/>
      <c r="E7" s="971"/>
      <c r="F7" s="1276"/>
      <c r="G7" s="200"/>
    </row>
    <row r="8" spans="1:13" x14ac:dyDescent="0.25">
      <c r="A8" s="28"/>
      <c r="B8" s="66" t="s">
        <v>19</v>
      </c>
      <c r="C8" s="463" t="s">
        <v>20</v>
      </c>
      <c r="D8" s="466" t="s">
        <v>21</v>
      </c>
      <c r="E8" s="974"/>
      <c r="F8" s="872" t="s">
        <v>13</v>
      </c>
      <c r="G8" s="974"/>
    </row>
    <row r="9" spans="1:13" x14ac:dyDescent="0.25">
      <c r="A9" s="469"/>
      <c r="B9" s="146" t="s">
        <v>690</v>
      </c>
      <c r="C9" s="1273"/>
      <c r="D9" s="1274"/>
      <c r="E9" s="974"/>
      <c r="F9" s="873"/>
      <c r="G9" s="974"/>
    </row>
    <row r="10" spans="1:13" ht="15" customHeight="1" x14ac:dyDescent="0.25">
      <c r="A10" s="42">
        <v>1</v>
      </c>
      <c r="B10" s="78" t="s">
        <v>691</v>
      </c>
      <c r="C10" s="486" t="s">
        <v>28</v>
      </c>
      <c r="D10" s="487" t="s">
        <v>28</v>
      </c>
      <c r="E10" s="975"/>
      <c r="F10" s="874"/>
      <c r="G10" s="975"/>
    </row>
    <row r="11" spans="1:13" x14ac:dyDescent="0.25">
      <c r="A11" s="15" t="s">
        <v>29</v>
      </c>
      <c r="B11" s="146" t="s">
        <v>692</v>
      </c>
      <c r="C11" s="336">
        <v>0</v>
      </c>
      <c r="D11" s="336">
        <v>0</v>
      </c>
      <c r="E11" s="976"/>
      <c r="F11" s="878">
        <f>IF(AND(C11=0,D11=0),0,IF(AND(C11=0,D11&gt;0),1,IF(AND(C11=0,D11&lt;0),-1,(D11-C11)/ABS(C11))))</f>
        <v>0</v>
      </c>
      <c r="G11" s="976"/>
    </row>
    <row r="12" spans="1:13" x14ac:dyDescent="0.25">
      <c r="A12" s="17" t="s">
        <v>31</v>
      </c>
      <c r="B12" s="147" t="s">
        <v>693</v>
      </c>
      <c r="C12" s="337">
        <v>0</v>
      </c>
      <c r="D12" s="337">
        <v>0</v>
      </c>
      <c r="E12" s="976"/>
      <c r="F12" s="880">
        <f>IF(AND(C12=0,D12=0),0,IF(AND(C12=0,D12&gt;0),1,IF(AND(C12=0,D12&lt;0),-1,(D12-C12)/ABS(C12))))</f>
        <v>0</v>
      </c>
      <c r="G12" s="976"/>
    </row>
    <row r="13" spans="1:13" x14ac:dyDescent="0.25">
      <c r="A13" s="17" t="s">
        <v>33</v>
      </c>
      <c r="B13" s="147" t="s">
        <v>694</v>
      </c>
      <c r="C13" s="338">
        <v>0</v>
      </c>
      <c r="D13" s="338">
        <v>0</v>
      </c>
      <c r="E13" s="976"/>
      <c r="F13" s="879">
        <f>IF(AND(C13=0,D13=0),0,IF(AND(C13=0,D13&gt;0),1,IF(AND(C13=0,D13&lt;0),-1,(D13-C13)/ABS(C13))))</f>
        <v>0</v>
      </c>
      <c r="G13" s="976"/>
    </row>
    <row r="14" spans="1:13" ht="90" customHeight="1" x14ac:dyDescent="0.25">
      <c r="A14" s="165" t="s">
        <v>35</v>
      </c>
      <c r="B14" s="201" t="s">
        <v>695</v>
      </c>
      <c r="C14" s="1271"/>
      <c r="D14" s="1272"/>
      <c r="E14" s="977"/>
      <c r="F14" s="875"/>
      <c r="G14" s="977"/>
    </row>
    <row r="15" spans="1:13" ht="27.75" x14ac:dyDescent="0.25">
      <c r="A15" s="166" t="s">
        <v>37</v>
      </c>
      <c r="B15" s="514" t="s">
        <v>696</v>
      </c>
      <c r="C15" s="339">
        <v>0</v>
      </c>
      <c r="D15" s="339">
        <v>0</v>
      </c>
      <c r="E15" s="976"/>
      <c r="F15" s="881">
        <f>IF(AND(C15=0,D15=0),0,IF(AND(C15=0,D15&gt;0),1,IF(AND(C15=0,D15&lt;0),-1,(D15-C15)/ABS(C15))))</f>
        <v>0</v>
      </c>
      <c r="G15" s="976"/>
    </row>
    <row r="16" spans="1:13" x14ac:dyDescent="0.25">
      <c r="A16" s="29"/>
      <c r="B16" s="22"/>
      <c r="C16" s="240"/>
      <c r="D16" s="241"/>
      <c r="E16" s="978"/>
      <c r="F16" s="876"/>
      <c r="G16" s="978"/>
    </row>
    <row r="17" spans="1:7" x14ac:dyDescent="0.25">
      <c r="A17" s="42">
        <v>2</v>
      </c>
      <c r="B17" s="43" t="s">
        <v>697</v>
      </c>
      <c r="C17" s="271"/>
      <c r="D17" s="340"/>
      <c r="E17" s="979"/>
      <c r="F17" s="877"/>
      <c r="G17" s="979"/>
    </row>
    <row r="18" spans="1:7" x14ac:dyDescent="0.25">
      <c r="A18" s="42" t="s">
        <v>44</v>
      </c>
      <c r="B18" s="79" t="s">
        <v>698</v>
      </c>
      <c r="C18" s="231"/>
      <c r="D18" s="232"/>
      <c r="E18" s="978"/>
      <c r="F18" s="876"/>
      <c r="G18" s="978"/>
    </row>
    <row r="19" spans="1:7" x14ac:dyDescent="0.25">
      <c r="A19" s="15" t="s">
        <v>699</v>
      </c>
      <c r="B19" s="75" t="s">
        <v>700</v>
      </c>
      <c r="C19" s="336">
        <v>0</v>
      </c>
      <c r="D19" s="336">
        <v>0</v>
      </c>
      <c r="E19" s="976"/>
      <c r="F19" s="882">
        <f t="shared" ref="F19:F20" si="0">IF(AND(C19=0,D19=0),0,IF(AND(C19=0,D19&gt;0),1,IF(AND(C19=0,D19&lt;0),-1,(D19-C19)/ABS(C19))))</f>
        <v>0</v>
      </c>
      <c r="G19" s="976"/>
    </row>
    <row r="20" spans="1:7" x14ac:dyDescent="0.25">
      <c r="A20" s="19" t="s">
        <v>701</v>
      </c>
      <c r="B20" s="77" t="s">
        <v>702</v>
      </c>
      <c r="C20" s="341">
        <v>0</v>
      </c>
      <c r="D20" s="341">
        <v>0</v>
      </c>
      <c r="E20" s="976"/>
      <c r="F20" s="879">
        <f t="shared" si="0"/>
        <v>0</v>
      </c>
      <c r="G20" s="976"/>
    </row>
    <row r="21" spans="1:7" x14ac:dyDescent="0.25">
      <c r="A21" s="42" t="s">
        <v>46</v>
      </c>
      <c r="B21" s="79" t="s">
        <v>703</v>
      </c>
      <c r="C21" s="231"/>
      <c r="D21" s="232"/>
      <c r="E21" s="978"/>
      <c r="F21" s="876"/>
      <c r="G21" s="978"/>
    </row>
    <row r="22" spans="1:7" x14ac:dyDescent="0.25">
      <c r="A22" s="15" t="s">
        <v>704</v>
      </c>
      <c r="B22" s="156" t="s">
        <v>700</v>
      </c>
      <c r="C22" s="336">
        <v>0</v>
      </c>
      <c r="D22" s="336">
        <v>0</v>
      </c>
      <c r="E22" s="976"/>
      <c r="F22" s="882">
        <f t="shared" ref="F22:F23" si="1">IF(AND(C22=0,D22=0),0,IF(AND(C22=0,D22&gt;0),1,IF(AND(C22=0,D22&lt;0),-1,(D22-C22)/ABS(C22))))</f>
        <v>0</v>
      </c>
      <c r="G22" s="976"/>
    </row>
    <row r="23" spans="1:7" x14ac:dyDescent="0.25">
      <c r="A23" s="19" t="s">
        <v>705</v>
      </c>
      <c r="B23" s="157" t="s">
        <v>702</v>
      </c>
      <c r="C23" s="341">
        <v>0</v>
      </c>
      <c r="D23" s="341">
        <v>0</v>
      </c>
      <c r="E23" s="976"/>
      <c r="F23" s="879">
        <f t="shared" si="1"/>
        <v>0</v>
      </c>
      <c r="G23" s="976"/>
    </row>
    <row r="24" spans="1:7" x14ac:dyDescent="0.25">
      <c r="A24" s="113"/>
      <c r="B24" s="970"/>
      <c r="C24" s="196"/>
      <c r="D24" s="196"/>
      <c r="E24" s="196"/>
      <c r="F24" s="196"/>
      <c r="G24" s="196"/>
    </row>
  </sheetData>
  <mergeCells count="4">
    <mergeCell ref="C14:D14"/>
    <mergeCell ref="C5:D5"/>
    <mergeCell ref="C9:D9"/>
    <mergeCell ref="F4:F7"/>
  </mergeCells>
  <conditionalFormatting sqref="C11:D23">
    <cfRule type="cellIs" dxfId="31" priority="5" operator="equal">
      <formula>0</formula>
    </cfRule>
  </conditionalFormatting>
  <conditionalFormatting sqref="F9:F23">
    <cfRule type="expression" dxfId="30" priority="2">
      <formula>IF(ABS(F9)&gt;=0.1,1,0)</formula>
    </cfRule>
    <cfRule type="cellIs" dxfId="29" priority="3" operator="equal">
      <formula>0</formula>
    </cfRule>
  </conditionalFormatting>
  <conditionalFormatting sqref="B3:D3">
    <cfRule type="expression" dxfId="28" priority="31">
      <formula>IF(#REF!&gt;0,1,0)</formula>
    </cfRule>
  </conditionalFormatting>
  <dataValidations count="4">
    <dataValidation type="whole" operator="greaterThanOrEqual" allowBlank="1" showInputMessage="1" showErrorMessage="1" errorTitle="Whole numbers only" error="Whole numbers only." sqref="E20:G20 C24:D24 E23:G24" xr:uid="{00000000-0002-0000-3000-000000000000}">
      <formula1>0</formula1>
    </dataValidation>
    <dataValidation type="whole" operator="greaterThan" allowBlank="1" showInputMessage="1" showErrorMessage="1" errorTitle="Whole numbers allowed only" error="All monies should be independently rounded to the nearest £1,000." sqref="E19:G19 E11:G13 E15:G15 E22:G22" xr:uid="{00000000-0002-0000-3000-000001000000}">
      <formula1>-99999999</formula1>
    </dataValidation>
    <dataValidation type="textLength" operator="lessThanOrEqual" allowBlank="1" showInputMessage="1" showErrorMessage="1" errorTitle="Character limit" error="Maximum of 500 characters allowed" promptTitle="Character limit" prompt="Maximum of 500 characters allowed" sqref="C14:D14" xr:uid="{00000000-0002-0000-3000-000002000000}">
      <formula1>500</formula1>
    </dataValidation>
    <dataValidation type="list" allowBlank="1" showInputMessage="1" showErrorMessage="1" sqref="C9" xr:uid="{00000000-0002-0000-3000-000003000000}">
      <formula1>#REF!</formula1>
    </dataValidation>
  </dataValidations>
  <pageMargins left="0.70866141732283472" right="0.70866141732283472" top="0.74803149606299213" bottom="0.74803149606299213" header="0.31496062992125984" footer="0.31496062992125984"/>
  <pageSetup paperSize="9" scale="68"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codeName="Sheet47">
    <pageSetUpPr fitToPage="1"/>
  </sheetPr>
  <dimension ref="A1:P61"/>
  <sheetViews>
    <sheetView showGridLines="0" zoomScaleNormal="100" workbookViewId="0">
      <pane xSplit="2" ySplit="9" topLeftCell="C10" activePane="bottomRight" state="frozen"/>
      <selection pane="topRight" activeCell="C1" sqref="C1"/>
      <selection pane="bottomLeft" activeCell="A10" sqref="A10"/>
      <selection pane="bottomRight"/>
    </sheetView>
  </sheetViews>
  <sheetFormatPr defaultColWidth="9.28515625" defaultRowHeight="15" x14ac:dyDescent="0.25"/>
  <cols>
    <col min="1" max="1" width="5.7109375" style="11" customWidth="1"/>
    <col min="2" max="2" width="79" style="11" customWidth="1"/>
    <col min="3" max="12" width="11.42578125" style="104" customWidth="1"/>
    <col min="13" max="13" width="104.28515625" style="11" bestFit="1" customWidth="1"/>
    <col min="14" max="14" width="3.7109375" style="11" customWidth="1"/>
    <col min="15" max="15" width="26.42578125" style="11" bestFit="1" customWidth="1"/>
    <col min="16" max="16384" width="9.28515625" style="11"/>
  </cols>
  <sheetData>
    <row r="1" spans="1:16" ht="15.75" x14ac:dyDescent="0.25">
      <c r="A1" s="1133" t="s">
        <v>2</v>
      </c>
      <c r="B1" s="364"/>
      <c r="C1" s="474"/>
      <c r="D1" s="474"/>
      <c r="E1" s="474"/>
      <c r="F1" s="474"/>
      <c r="G1" s="474"/>
      <c r="H1" s="474"/>
      <c r="I1" s="474"/>
      <c r="J1" s="474"/>
      <c r="K1" s="474"/>
      <c r="L1" s="474"/>
    </row>
    <row r="2" spans="1:16" x14ac:dyDescent="0.25">
      <c r="A2" s="1134"/>
      <c r="B2" s="364"/>
      <c r="C2" s="364"/>
      <c r="D2" s="364"/>
      <c r="E2" s="364"/>
      <c r="F2" s="364"/>
      <c r="G2" s="364"/>
      <c r="H2" s="364"/>
      <c r="I2" s="364"/>
      <c r="J2" s="364"/>
      <c r="K2" s="364"/>
      <c r="L2" s="364"/>
    </row>
    <row r="3" spans="1:16" s="1" customFormat="1" ht="13.5" x14ac:dyDescent="0.2">
      <c r="A3" s="1136" t="s">
        <v>5</v>
      </c>
      <c r="B3" s="207"/>
      <c r="C3" s="207"/>
      <c r="D3" s="207"/>
      <c r="E3" s="207"/>
      <c r="F3" s="207"/>
      <c r="G3" s="207"/>
      <c r="H3" s="207"/>
      <c r="I3" s="207"/>
      <c r="J3" s="207"/>
      <c r="K3" s="207"/>
      <c r="L3" s="207"/>
    </row>
    <row r="4" spans="1:16" s="12" customFormat="1" ht="14.45" customHeight="1" x14ac:dyDescent="0.25">
      <c r="A4" s="116"/>
      <c r="B4" s="116"/>
      <c r="C4" s="14"/>
      <c r="D4" s="14"/>
      <c r="E4" s="14"/>
      <c r="F4" s="14"/>
      <c r="G4" s="14"/>
      <c r="H4" s="14"/>
      <c r="I4" s="14"/>
      <c r="J4" s="14"/>
      <c r="K4" s="14"/>
      <c r="L4" s="14"/>
      <c r="O4" s="1155" t="s">
        <v>6</v>
      </c>
    </row>
    <row r="5" spans="1:16" ht="20.25" customHeight="1" x14ac:dyDescent="0.25">
      <c r="A5" s="139" t="s">
        <v>742</v>
      </c>
      <c r="B5" s="100"/>
      <c r="C5" s="1218" t="s">
        <v>743</v>
      </c>
      <c r="D5" s="1220"/>
      <c r="E5" s="1218" t="s">
        <v>744</v>
      </c>
      <c r="F5" s="1219"/>
      <c r="G5" s="1218" t="s">
        <v>745</v>
      </c>
      <c r="H5" s="1219"/>
      <c r="I5" s="1218" t="s">
        <v>746</v>
      </c>
      <c r="J5" s="1219"/>
      <c r="K5" s="1218" t="s">
        <v>311</v>
      </c>
      <c r="L5" s="1291"/>
      <c r="M5" s="55"/>
      <c r="N5" s="55"/>
      <c r="O5" s="1275" t="s">
        <v>255</v>
      </c>
    </row>
    <row r="6" spans="1:16" ht="15.75" customHeight="1" x14ac:dyDescent="0.25">
      <c r="A6" s="27"/>
      <c r="B6" s="101"/>
      <c r="C6" s="1293" t="s">
        <v>21</v>
      </c>
      <c r="D6" s="1294"/>
      <c r="E6" s="1221"/>
      <c r="F6" s="1222"/>
      <c r="G6" s="1221"/>
      <c r="H6" s="1222"/>
      <c r="I6" s="1221"/>
      <c r="J6" s="1222"/>
      <c r="K6" s="1221"/>
      <c r="L6" s="1292"/>
      <c r="M6" s="197"/>
      <c r="N6" s="197"/>
      <c r="O6" s="1275"/>
    </row>
    <row r="7" spans="1:16" ht="42.75" customHeight="1" x14ac:dyDescent="0.25">
      <c r="A7" s="27"/>
      <c r="B7" s="101"/>
      <c r="C7" s="192"/>
      <c r="D7" s="192" t="s">
        <v>11</v>
      </c>
      <c r="E7" s="192"/>
      <c r="F7" s="192" t="s">
        <v>11</v>
      </c>
      <c r="G7" s="192"/>
      <c r="H7" s="192" t="s">
        <v>11</v>
      </c>
      <c r="I7" s="192"/>
      <c r="J7" s="192" t="s">
        <v>11</v>
      </c>
      <c r="K7" s="192"/>
      <c r="L7" s="193" t="s">
        <v>11</v>
      </c>
      <c r="M7" s="197"/>
      <c r="N7" s="197"/>
      <c r="O7" s="1275"/>
    </row>
    <row r="8" spans="1:16" x14ac:dyDescent="0.25">
      <c r="A8" s="27"/>
      <c r="B8" s="101"/>
      <c r="C8" s="467"/>
      <c r="D8" s="467"/>
      <c r="E8" s="467"/>
      <c r="F8" s="467"/>
      <c r="G8" s="467"/>
      <c r="H8" s="467"/>
      <c r="I8" s="467"/>
      <c r="J8" s="467"/>
      <c r="K8" s="467"/>
      <c r="L8" s="468"/>
      <c r="M8" s="197"/>
      <c r="N8" s="197"/>
      <c r="O8" s="1276"/>
    </row>
    <row r="9" spans="1:16" ht="15" customHeight="1" x14ac:dyDescent="0.25">
      <c r="A9" s="28"/>
      <c r="B9" s="99" t="s">
        <v>19</v>
      </c>
      <c r="C9" s="467" t="s">
        <v>20</v>
      </c>
      <c r="D9" s="467" t="s">
        <v>21</v>
      </c>
      <c r="E9" s="467" t="s">
        <v>20</v>
      </c>
      <c r="F9" s="467" t="s">
        <v>21</v>
      </c>
      <c r="G9" s="467" t="s">
        <v>20</v>
      </c>
      <c r="H9" s="467" t="s">
        <v>21</v>
      </c>
      <c r="I9" s="467" t="s">
        <v>20</v>
      </c>
      <c r="J9" s="467" t="s">
        <v>21</v>
      </c>
      <c r="K9" s="467" t="s">
        <v>20</v>
      </c>
      <c r="L9" s="468" t="s">
        <v>21</v>
      </c>
      <c r="M9" s="55"/>
      <c r="N9" s="55"/>
      <c r="O9" s="872" t="s">
        <v>13</v>
      </c>
    </row>
    <row r="10" spans="1:16" ht="30" customHeight="1" x14ac:dyDescent="0.25">
      <c r="A10" s="780" t="s">
        <v>29</v>
      </c>
      <c r="B10" s="781" t="s">
        <v>747</v>
      </c>
      <c r="C10" s="1296"/>
      <c r="D10" s="1297"/>
      <c r="E10" s="1296"/>
      <c r="F10" s="1297"/>
      <c r="G10" s="1296"/>
      <c r="H10" s="1297"/>
      <c r="I10" s="1296"/>
      <c r="J10" s="1297"/>
      <c r="K10" s="1298"/>
      <c r="L10" s="1299"/>
      <c r="M10" s="197"/>
      <c r="N10" s="197"/>
      <c r="O10" s="1057"/>
    </row>
    <row r="11" spans="1:16" x14ac:dyDescent="0.25">
      <c r="A11" s="17" t="s">
        <v>31</v>
      </c>
      <c r="B11" s="158" t="s">
        <v>748</v>
      </c>
      <c r="C11" s="1300"/>
      <c r="D11" s="1301"/>
      <c r="E11" s="1300"/>
      <c r="F11" s="1301"/>
      <c r="G11" s="1300"/>
      <c r="H11" s="1301"/>
      <c r="I11" s="1300"/>
      <c r="J11" s="1301"/>
      <c r="K11" s="1298"/>
      <c r="L11" s="1299"/>
      <c r="M11" s="197"/>
      <c r="N11" s="197"/>
      <c r="O11" s="1058"/>
    </row>
    <row r="12" spans="1:16" x14ac:dyDescent="0.25">
      <c r="A12" s="19" t="s">
        <v>33</v>
      </c>
      <c r="B12" s="159" t="s">
        <v>749</v>
      </c>
      <c r="C12" s="1311"/>
      <c r="D12" s="1312"/>
      <c r="E12" s="1311"/>
      <c r="F12" s="1312"/>
      <c r="G12" s="1311"/>
      <c r="H12" s="1312"/>
      <c r="I12" s="1311"/>
      <c r="J12" s="1312"/>
      <c r="K12" s="1313"/>
      <c r="L12" s="1314"/>
      <c r="M12" s="55"/>
      <c r="N12" s="55"/>
      <c r="O12" s="1058"/>
    </row>
    <row r="13" spans="1:16" x14ac:dyDescent="0.25">
      <c r="A13" s="29"/>
      <c r="B13" s="98"/>
      <c r="C13" s="106"/>
      <c r="D13" s="106"/>
      <c r="E13" s="106"/>
      <c r="F13" s="106"/>
      <c r="G13" s="106"/>
      <c r="H13" s="106"/>
      <c r="I13" s="106"/>
      <c r="J13" s="106"/>
      <c r="K13" s="106"/>
      <c r="L13" s="107"/>
      <c r="M13" s="55"/>
      <c r="N13" s="55"/>
      <c r="O13" s="874"/>
    </row>
    <row r="14" spans="1:16" x14ac:dyDescent="0.25">
      <c r="A14" s="936">
        <v>2</v>
      </c>
      <c r="B14" s="937" t="s">
        <v>750</v>
      </c>
      <c r="C14" s="489" t="s">
        <v>28</v>
      </c>
      <c r="D14" s="489" t="s">
        <v>28</v>
      </c>
      <c r="E14" s="489" t="s">
        <v>28</v>
      </c>
      <c r="F14" s="489" t="s">
        <v>28</v>
      </c>
      <c r="G14" s="489" t="s">
        <v>28</v>
      </c>
      <c r="H14" s="489" t="s">
        <v>28</v>
      </c>
      <c r="I14" s="489" t="s">
        <v>28</v>
      </c>
      <c r="J14" s="489" t="s">
        <v>28</v>
      </c>
      <c r="K14" s="489" t="s">
        <v>28</v>
      </c>
      <c r="L14" s="490" t="s">
        <v>28</v>
      </c>
      <c r="M14" s="55"/>
      <c r="N14" s="55"/>
      <c r="O14" s="1059"/>
    </row>
    <row r="15" spans="1:16" x14ac:dyDescent="0.25">
      <c r="A15" s="938" t="s">
        <v>44</v>
      </c>
      <c r="B15" s="939" t="s">
        <v>751</v>
      </c>
      <c r="C15" s="342">
        <v>0</v>
      </c>
      <c r="D15" s="343">
        <v>0</v>
      </c>
      <c r="E15" s="342">
        <v>0</v>
      </c>
      <c r="F15" s="343">
        <v>0</v>
      </c>
      <c r="G15" s="342">
        <v>0</v>
      </c>
      <c r="H15" s="343">
        <v>0</v>
      </c>
      <c r="I15" s="342">
        <v>0</v>
      </c>
      <c r="J15" s="343">
        <v>0</v>
      </c>
      <c r="K15" s="883">
        <f t="shared" ref="K15" si="0">SUM(C15,E15,G15,I15)</f>
        <v>0</v>
      </c>
      <c r="L15" s="884">
        <f t="shared" ref="L15" si="1">SUM(D15,F15,H15,J15)</f>
        <v>0</v>
      </c>
      <c r="M15" s="814"/>
      <c r="N15" s="814"/>
      <c r="O15" s="1055">
        <f>IF(AND(K15=0,L15=0),0,IF(AND(K15=0,L15&gt;0),1,IF(AND(K15=0,L15&lt;0),-1,(L15-K15)/ABS(K15))))</f>
        <v>0</v>
      </c>
      <c r="P15"/>
    </row>
    <row r="16" spans="1:16" x14ac:dyDescent="0.25">
      <c r="A16" s="936" t="s">
        <v>46</v>
      </c>
      <c r="B16" s="937" t="s">
        <v>752</v>
      </c>
      <c r="C16" s="489" t="s">
        <v>28</v>
      </c>
      <c r="D16" s="489" t="s">
        <v>28</v>
      </c>
      <c r="E16" s="489" t="s">
        <v>28</v>
      </c>
      <c r="F16" s="489" t="s">
        <v>28</v>
      </c>
      <c r="G16" s="489" t="s">
        <v>28</v>
      </c>
      <c r="H16" s="489" t="s">
        <v>28</v>
      </c>
      <c r="I16" s="489" t="s">
        <v>28</v>
      </c>
      <c r="J16" s="489" t="s">
        <v>28</v>
      </c>
      <c r="K16" s="489" t="s">
        <v>28</v>
      </c>
      <c r="L16" s="490" t="s">
        <v>28</v>
      </c>
      <c r="M16" s="55"/>
      <c r="N16" s="55"/>
      <c r="O16" s="1060"/>
    </row>
    <row r="17" spans="1:16" x14ac:dyDescent="0.25">
      <c r="A17" s="940" t="s">
        <v>704</v>
      </c>
      <c r="B17" s="941" t="s">
        <v>753</v>
      </c>
      <c r="C17" s="342">
        <v>0</v>
      </c>
      <c r="D17" s="343">
        <v>0</v>
      </c>
      <c r="E17" s="342">
        <v>0</v>
      </c>
      <c r="F17" s="343">
        <v>0</v>
      </c>
      <c r="G17" s="342">
        <v>0</v>
      </c>
      <c r="H17" s="343">
        <v>0</v>
      </c>
      <c r="I17" s="342">
        <v>0</v>
      </c>
      <c r="J17" s="343">
        <v>0</v>
      </c>
      <c r="K17" s="883">
        <f t="shared" ref="K17:L25" si="2">SUM(C17,E17,G17,I17)</f>
        <v>0</v>
      </c>
      <c r="L17" s="884">
        <f t="shared" si="2"/>
        <v>0</v>
      </c>
      <c r="M17" s="814"/>
      <c r="N17" s="814"/>
      <c r="O17" s="1052">
        <f t="shared" ref="O17:O26" si="3">IF(AND(K17=0,L17=0),0,IF(AND(K17=0,L17&gt;0),1,IF(AND(K17=0,L17&lt;0),-1,(L17-K17)/ABS(K17))))</f>
        <v>0</v>
      </c>
      <c r="P17"/>
    </row>
    <row r="18" spans="1:16" x14ac:dyDescent="0.25">
      <c r="A18" s="942" t="s">
        <v>705</v>
      </c>
      <c r="B18" s="885" t="s">
        <v>754</v>
      </c>
      <c r="C18" s="886">
        <v>0</v>
      </c>
      <c r="D18" s="887">
        <v>0</v>
      </c>
      <c r="E18" s="886">
        <v>0</v>
      </c>
      <c r="F18" s="887">
        <v>0</v>
      </c>
      <c r="G18" s="886">
        <v>0</v>
      </c>
      <c r="H18" s="887">
        <v>0</v>
      </c>
      <c r="I18" s="886">
        <v>0</v>
      </c>
      <c r="J18" s="887">
        <v>0</v>
      </c>
      <c r="K18" s="888">
        <f t="shared" si="2"/>
        <v>0</v>
      </c>
      <c r="L18" s="889">
        <f t="shared" si="2"/>
        <v>0</v>
      </c>
      <c r="M18" s="814"/>
      <c r="N18" s="814"/>
      <c r="O18" s="1054">
        <f t="shared" si="3"/>
        <v>0</v>
      </c>
      <c r="P18"/>
    </row>
    <row r="19" spans="1:16" x14ac:dyDescent="0.25">
      <c r="A19" s="943" t="s">
        <v>755</v>
      </c>
      <c r="B19" s="1141" t="s">
        <v>756</v>
      </c>
      <c r="C19" s="1142">
        <f>SUM(C17:C18)</f>
        <v>0</v>
      </c>
      <c r="D19" s="1143">
        <f t="shared" ref="D19:J19" si="4">SUM(D17:D18)</f>
        <v>0</v>
      </c>
      <c r="E19" s="1142">
        <f t="shared" si="4"/>
        <v>0</v>
      </c>
      <c r="F19" s="1143">
        <f t="shared" si="4"/>
        <v>0</v>
      </c>
      <c r="G19" s="1142">
        <f t="shared" si="4"/>
        <v>0</v>
      </c>
      <c r="H19" s="1143">
        <f t="shared" si="4"/>
        <v>0</v>
      </c>
      <c r="I19" s="1142">
        <f t="shared" si="4"/>
        <v>0</v>
      </c>
      <c r="J19" s="1143">
        <f t="shared" si="4"/>
        <v>0</v>
      </c>
      <c r="K19" s="1142">
        <f t="shared" si="2"/>
        <v>0</v>
      </c>
      <c r="L19" s="1143">
        <f t="shared" si="2"/>
        <v>0</v>
      </c>
      <c r="M19" s="814"/>
      <c r="N19" s="814"/>
      <c r="O19" s="1054">
        <f t="shared" si="3"/>
        <v>0</v>
      </c>
      <c r="P19"/>
    </row>
    <row r="20" spans="1:16" x14ac:dyDescent="0.25">
      <c r="A20" s="938" t="s">
        <v>48</v>
      </c>
      <c r="B20" s="939" t="s">
        <v>757</v>
      </c>
      <c r="C20" s="892">
        <v>0</v>
      </c>
      <c r="D20" s="893">
        <v>0</v>
      </c>
      <c r="E20" s="892">
        <v>0</v>
      </c>
      <c r="F20" s="893">
        <v>0</v>
      </c>
      <c r="G20" s="892">
        <v>0</v>
      </c>
      <c r="H20" s="893">
        <v>0</v>
      </c>
      <c r="I20" s="892">
        <v>0</v>
      </c>
      <c r="J20" s="893">
        <v>0</v>
      </c>
      <c r="K20" s="894">
        <f t="shared" si="2"/>
        <v>0</v>
      </c>
      <c r="L20" s="895">
        <f t="shared" si="2"/>
        <v>0</v>
      </c>
      <c r="M20" s="814"/>
      <c r="N20" s="814"/>
      <c r="O20" s="1054">
        <f t="shared" si="3"/>
        <v>0</v>
      </c>
      <c r="P20"/>
    </row>
    <row r="21" spans="1:16" x14ac:dyDescent="0.25">
      <c r="A21" s="944" t="s">
        <v>50</v>
      </c>
      <c r="B21" s="934" t="s">
        <v>758</v>
      </c>
      <c r="C21" s="346">
        <v>0</v>
      </c>
      <c r="D21" s="347">
        <v>0</v>
      </c>
      <c r="E21" s="346">
        <v>0</v>
      </c>
      <c r="F21" s="347">
        <v>0</v>
      </c>
      <c r="G21" s="346">
        <v>0</v>
      </c>
      <c r="H21" s="347">
        <v>0</v>
      </c>
      <c r="I21" s="346">
        <v>0</v>
      </c>
      <c r="J21" s="347">
        <v>0</v>
      </c>
      <c r="K21" s="896">
        <f t="shared" si="2"/>
        <v>0</v>
      </c>
      <c r="L21" s="897">
        <f t="shared" si="2"/>
        <v>0</v>
      </c>
      <c r="M21" s="814"/>
      <c r="N21" s="814"/>
      <c r="O21" s="1054">
        <f t="shared" si="3"/>
        <v>0</v>
      </c>
      <c r="P21"/>
    </row>
    <row r="22" spans="1:16" x14ac:dyDescent="0.25">
      <c r="A22" s="944" t="s">
        <v>52</v>
      </c>
      <c r="B22" s="934" t="s">
        <v>759</v>
      </c>
      <c r="C22" s="346">
        <v>0</v>
      </c>
      <c r="D22" s="347">
        <v>0</v>
      </c>
      <c r="E22" s="346">
        <v>0</v>
      </c>
      <c r="F22" s="347">
        <v>0</v>
      </c>
      <c r="G22" s="346">
        <v>0</v>
      </c>
      <c r="H22" s="347">
        <v>0</v>
      </c>
      <c r="I22" s="346">
        <v>0</v>
      </c>
      <c r="J22" s="347">
        <v>0</v>
      </c>
      <c r="K22" s="896">
        <f t="shared" si="2"/>
        <v>0</v>
      </c>
      <c r="L22" s="897">
        <f t="shared" si="2"/>
        <v>0</v>
      </c>
      <c r="M22" s="814"/>
      <c r="N22" s="814"/>
      <c r="O22" s="1054">
        <f t="shared" si="3"/>
        <v>0</v>
      </c>
      <c r="P22"/>
    </row>
    <row r="23" spans="1:16" x14ac:dyDescent="0.25">
      <c r="A23" s="944" t="s">
        <v>54</v>
      </c>
      <c r="B23" s="934" t="s">
        <v>760</v>
      </c>
      <c r="C23" s="346">
        <v>0</v>
      </c>
      <c r="D23" s="347">
        <v>0</v>
      </c>
      <c r="E23" s="346">
        <v>0</v>
      </c>
      <c r="F23" s="347">
        <v>0</v>
      </c>
      <c r="G23" s="346">
        <v>0</v>
      </c>
      <c r="H23" s="347">
        <v>0</v>
      </c>
      <c r="I23" s="346">
        <v>0</v>
      </c>
      <c r="J23" s="347">
        <v>0</v>
      </c>
      <c r="K23" s="896">
        <f t="shared" si="2"/>
        <v>0</v>
      </c>
      <c r="L23" s="897">
        <f t="shared" si="2"/>
        <v>0</v>
      </c>
      <c r="M23" s="814"/>
      <c r="N23" s="814"/>
      <c r="O23" s="1054">
        <f t="shared" si="3"/>
        <v>0</v>
      </c>
      <c r="P23"/>
    </row>
    <row r="24" spans="1:16" ht="27.75" x14ac:dyDescent="0.25">
      <c r="A24" s="944" t="s">
        <v>103</v>
      </c>
      <c r="B24" s="1038" t="s">
        <v>761</v>
      </c>
      <c r="C24" s="775">
        <v>0</v>
      </c>
      <c r="D24" s="776">
        <v>0</v>
      </c>
      <c r="E24" s="775">
        <v>0</v>
      </c>
      <c r="F24" s="776">
        <v>0</v>
      </c>
      <c r="G24" s="775">
        <v>0</v>
      </c>
      <c r="H24" s="776">
        <v>0</v>
      </c>
      <c r="I24" s="775">
        <v>0</v>
      </c>
      <c r="J24" s="776">
        <v>0</v>
      </c>
      <c r="K24" s="1087">
        <f>SUM(C24,E24,G24,I24)</f>
        <v>0</v>
      </c>
      <c r="L24" s="1088">
        <f t="shared" si="2"/>
        <v>0</v>
      </c>
      <c r="M24" s="814"/>
      <c r="N24" s="814"/>
      <c r="O24" s="1054">
        <f t="shared" si="3"/>
        <v>0</v>
      </c>
      <c r="P24"/>
    </row>
    <row r="25" spans="1:16" x14ac:dyDescent="0.25">
      <c r="A25" s="945" t="s">
        <v>105</v>
      </c>
      <c r="B25" s="935" t="s">
        <v>762</v>
      </c>
      <c r="C25" s="216">
        <v>0</v>
      </c>
      <c r="D25" s="350">
        <v>0</v>
      </c>
      <c r="E25" s="216">
        <v>0</v>
      </c>
      <c r="F25" s="350">
        <v>0</v>
      </c>
      <c r="G25" s="216">
        <v>0</v>
      </c>
      <c r="H25" s="350">
        <v>0</v>
      </c>
      <c r="I25" s="216">
        <v>0</v>
      </c>
      <c r="J25" s="350">
        <v>0</v>
      </c>
      <c r="K25" s="898">
        <f>SUM(C25,E25,G25,I25)</f>
        <v>0</v>
      </c>
      <c r="L25" s="899">
        <f t="shared" si="2"/>
        <v>0</v>
      </c>
      <c r="M25" s="814"/>
      <c r="N25" s="814"/>
      <c r="O25" s="1054">
        <f t="shared" si="3"/>
        <v>0</v>
      </c>
      <c r="P25"/>
    </row>
    <row r="26" spans="1:16" x14ac:dyDescent="0.25">
      <c r="A26" s="946" t="s">
        <v>171</v>
      </c>
      <c r="B26" s="947" t="s">
        <v>763</v>
      </c>
      <c r="C26" s="890">
        <f>SUM(C17,C20:C25)</f>
        <v>0</v>
      </c>
      <c r="D26" s="891">
        <f t="shared" ref="D26:L26" si="5">SUM(D17,D20:D25)</f>
        <v>0</v>
      </c>
      <c r="E26" s="890">
        <f t="shared" si="5"/>
        <v>0</v>
      </c>
      <c r="F26" s="891">
        <f t="shared" si="5"/>
        <v>0</v>
      </c>
      <c r="G26" s="890">
        <f t="shared" si="5"/>
        <v>0</v>
      </c>
      <c r="H26" s="891">
        <f t="shared" si="5"/>
        <v>0</v>
      </c>
      <c r="I26" s="890">
        <f t="shared" si="5"/>
        <v>0</v>
      </c>
      <c r="J26" s="891">
        <f t="shared" si="5"/>
        <v>0</v>
      </c>
      <c r="K26" s="890">
        <f t="shared" si="5"/>
        <v>0</v>
      </c>
      <c r="L26" s="891">
        <f t="shared" si="5"/>
        <v>0</v>
      </c>
      <c r="M26" s="814"/>
      <c r="N26" s="814"/>
      <c r="O26" s="1056">
        <f t="shared" si="3"/>
        <v>0</v>
      </c>
      <c r="P26"/>
    </row>
    <row r="27" spans="1:16" x14ac:dyDescent="0.25">
      <c r="A27" s="29"/>
      <c r="B27" s="108"/>
      <c r="C27" s="240"/>
      <c r="D27" s="240"/>
      <c r="E27" s="240"/>
      <c r="F27" s="240"/>
      <c r="G27" s="240"/>
      <c r="H27" s="240"/>
      <c r="I27" s="240"/>
      <c r="J27" s="240"/>
      <c r="K27" s="240"/>
      <c r="L27" s="241"/>
      <c r="M27" s="197"/>
      <c r="N27" s="197"/>
      <c r="O27" s="1057"/>
    </row>
    <row r="28" spans="1:16" x14ac:dyDescent="0.25">
      <c r="A28" s="42">
        <v>3</v>
      </c>
      <c r="B28" s="49" t="s">
        <v>764</v>
      </c>
      <c r="C28" s="489" t="s">
        <v>28</v>
      </c>
      <c r="D28" s="489" t="s">
        <v>28</v>
      </c>
      <c r="E28" s="489" t="s">
        <v>28</v>
      </c>
      <c r="F28" s="489" t="s">
        <v>28</v>
      </c>
      <c r="G28" s="489" t="s">
        <v>28</v>
      </c>
      <c r="H28" s="489" t="s">
        <v>28</v>
      </c>
      <c r="I28" s="489" t="s">
        <v>28</v>
      </c>
      <c r="J28" s="489" t="s">
        <v>28</v>
      </c>
      <c r="K28" s="489" t="s">
        <v>28</v>
      </c>
      <c r="L28" s="490" t="s">
        <v>28</v>
      </c>
      <c r="M28" s="197"/>
      <c r="N28" s="197"/>
      <c r="O28" s="1061"/>
    </row>
    <row r="29" spans="1:16" x14ac:dyDescent="0.25">
      <c r="A29" s="15" t="s">
        <v>108</v>
      </c>
      <c r="B29" s="133" t="s">
        <v>765</v>
      </c>
      <c r="C29" s="342">
        <v>0</v>
      </c>
      <c r="D29" s="343">
        <v>0</v>
      </c>
      <c r="E29" s="342">
        <v>0</v>
      </c>
      <c r="F29" s="343">
        <v>0</v>
      </c>
      <c r="G29" s="342">
        <v>0</v>
      </c>
      <c r="H29" s="343">
        <v>0</v>
      </c>
      <c r="I29" s="342">
        <v>0</v>
      </c>
      <c r="J29" s="343">
        <v>0</v>
      </c>
      <c r="K29" s="344">
        <f>SUM(C29,E29,G29,I29)</f>
        <v>0</v>
      </c>
      <c r="L29" s="345">
        <f>SUM(D29,F29,H29,J29)</f>
        <v>0</v>
      </c>
      <c r="M29" s="197"/>
      <c r="N29" s="197"/>
      <c r="O29" s="1052">
        <f t="shared" ref="O29:O33" si="6">IF(AND(K29=0,L29=0),0,IF(AND(K29=0,L29&gt;0),1,IF(AND(K29=0,L29&lt;0),-1,(L29-K29)/ABS(K29))))</f>
        <v>0</v>
      </c>
    </row>
    <row r="30" spans="1:16" x14ac:dyDescent="0.25">
      <c r="A30" s="17" t="s">
        <v>110</v>
      </c>
      <c r="B30" s="135" t="s">
        <v>766</v>
      </c>
      <c r="C30" s="346">
        <v>0</v>
      </c>
      <c r="D30" s="347">
        <v>0</v>
      </c>
      <c r="E30" s="346">
        <v>0</v>
      </c>
      <c r="F30" s="347">
        <v>0</v>
      </c>
      <c r="G30" s="346">
        <v>0</v>
      </c>
      <c r="H30" s="347">
        <v>0</v>
      </c>
      <c r="I30" s="346">
        <v>0</v>
      </c>
      <c r="J30" s="347">
        <v>0</v>
      </c>
      <c r="K30" s="348">
        <f t="shared" ref="K30:L31" si="7">SUM(C30,E30,G30,I30)</f>
        <v>0</v>
      </c>
      <c r="L30" s="349">
        <f t="shared" si="7"/>
        <v>0</v>
      </c>
      <c r="M30" s="197"/>
      <c r="N30" s="197"/>
      <c r="O30" s="1054">
        <f t="shared" si="6"/>
        <v>0</v>
      </c>
    </row>
    <row r="31" spans="1:16" x14ac:dyDescent="0.25">
      <c r="A31" s="17" t="s">
        <v>112</v>
      </c>
      <c r="B31" s="135" t="s">
        <v>767</v>
      </c>
      <c r="C31" s="346">
        <v>0</v>
      </c>
      <c r="D31" s="347">
        <v>0</v>
      </c>
      <c r="E31" s="346">
        <v>0</v>
      </c>
      <c r="F31" s="347">
        <v>0</v>
      </c>
      <c r="G31" s="346">
        <v>0</v>
      </c>
      <c r="H31" s="347">
        <v>0</v>
      </c>
      <c r="I31" s="346">
        <v>0</v>
      </c>
      <c r="J31" s="347">
        <v>0</v>
      </c>
      <c r="K31" s="348">
        <f t="shared" si="7"/>
        <v>0</v>
      </c>
      <c r="L31" s="349">
        <f t="shared" si="7"/>
        <v>0</v>
      </c>
      <c r="M31" s="197" t="s">
        <v>768</v>
      </c>
      <c r="N31" s="197"/>
      <c r="O31" s="1054">
        <f t="shared" si="6"/>
        <v>0</v>
      </c>
      <c r="P31" s="4"/>
    </row>
    <row r="32" spans="1:16" x14ac:dyDescent="0.25">
      <c r="A32" s="19" t="s">
        <v>114</v>
      </c>
      <c r="B32" s="134" t="s">
        <v>764</v>
      </c>
      <c r="C32" s="216">
        <v>0</v>
      </c>
      <c r="D32" s="350">
        <v>0</v>
      </c>
      <c r="E32" s="216">
        <v>0</v>
      </c>
      <c r="F32" s="350">
        <v>0</v>
      </c>
      <c r="G32" s="216">
        <v>0</v>
      </c>
      <c r="H32" s="350">
        <v>0</v>
      </c>
      <c r="I32" s="216">
        <v>0</v>
      </c>
      <c r="J32" s="350">
        <v>0</v>
      </c>
      <c r="K32" s="351">
        <f>SUM(C32,E32,G32,I32)</f>
        <v>0</v>
      </c>
      <c r="L32" s="352">
        <f>SUM(D32,F32,H32,J32)</f>
        <v>0</v>
      </c>
      <c r="M32" s="205"/>
      <c r="N32" s="1051"/>
      <c r="O32" s="1054">
        <f t="shared" si="6"/>
        <v>0</v>
      </c>
    </row>
    <row r="33" spans="1:15" x14ac:dyDescent="0.25">
      <c r="A33" s="172" t="s">
        <v>116</v>
      </c>
      <c r="B33" s="173" t="s">
        <v>769</v>
      </c>
      <c r="C33" s="353">
        <f>SUM(C29:C32)</f>
        <v>0</v>
      </c>
      <c r="D33" s="354">
        <f t="shared" ref="D33:J33" si="8">SUM(D29:D32)</f>
        <v>0</v>
      </c>
      <c r="E33" s="353">
        <f t="shared" si="8"/>
        <v>0</v>
      </c>
      <c r="F33" s="354">
        <f t="shared" si="8"/>
        <v>0</v>
      </c>
      <c r="G33" s="353">
        <f t="shared" si="8"/>
        <v>0</v>
      </c>
      <c r="H33" s="354">
        <f t="shared" si="8"/>
        <v>0</v>
      </c>
      <c r="I33" s="353">
        <f t="shared" si="8"/>
        <v>0</v>
      </c>
      <c r="J33" s="354">
        <f t="shared" si="8"/>
        <v>0</v>
      </c>
      <c r="K33" s="353">
        <f>SUM(K29:K32)</f>
        <v>0</v>
      </c>
      <c r="L33" s="354">
        <f t="shared" ref="L33" si="9">SUM(L29:L32)</f>
        <v>0</v>
      </c>
      <c r="M33" s="402"/>
      <c r="N33" s="402"/>
      <c r="O33" s="1056">
        <f t="shared" si="6"/>
        <v>0</v>
      </c>
    </row>
    <row r="34" spans="1:15" x14ac:dyDescent="0.25">
      <c r="A34" s="29"/>
      <c r="B34" s="108"/>
      <c r="C34" s="240"/>
      <c r="D34" s="240"/>
      <c r="E34" s="240"/>
      <c r="F34" s="240"/>
      <c r="G34" s="240"/>
      <c r="H34" s="240"/>
      <c r="I34" s="240"/>
      <c r="J34" s="240"/>
      <c r="K34" s="240"/>
      <c r="L34" s="241"/>
      <c r="M34" s="402"/>
      <c r="N34" s="402"/>
      <c r="O34" s="1062"/>
    </row>
    <row r="35" spans="1:15" x14ac:dyDescent="0.25">
      <c r="A35" s="42">
        <v>4</v>
      </c>
      <c r="B35" s="49" t="s">
        <v>770</v>
      </c>
      <c r="C35" s="489" t="s">
        <v>28</v>
      </c>
      <c r="D35" s="489" t="s">
        <v>28</v>
      </c>
      <c r="E35" s="489" t="s">
        <v>28</v>
      </c>
      <c r="F35" s="489" t="s">
        <v>28</v>
      </c>
      <c r="G35" s="489" t="s">
        <v>28</v>
      </c>
      <c r="H35" s="489" t="s">
        <v>28</v>
      </c>
      <c r="I35" s="489" t="s">
        <v>28</v>
      </c>
      <c r="J35" s="489" t="s">
        <v>28</v>
      </c>
      <c r="K35" s="489" t="s">
        <v>28</v>
      </c>
      <c r="L35" s="490" t="s">
        <v>28</v>
      </c>
      <c r="M35" s="197"/>
      <c r="N35" s="197"/>
      <c r="O35" s="1061"/>
    </row>
    <row r="36" spans="1:15" x14ac:dyDescent="0.25">
      <c r="A36" s="15" t="s">
        <v>268</v>
      </c>
      <c r="B36" s="133" t="s">
        <v>771</v>
      </c>
      <c r="C36" s="342">
        <v>0</v>
      </c>
      <c r="D36" s="343">
        <v>0</v>
      </c>
      <c r="E36" s="342">
        <v>0</v>
      </c>
      <c r="F36" s="343">
        <v>0</v>
      </c>
      <c r="G36" s="342">
        <v>0</v>
      </c>
      <c r="H36" s="343">
        <v>0</v>
      </c>
      <c r="I36" s="342">
        <v>0</v>
      </c>
      <c r="J36" s="343">
        <v>0</v>
      </c>
      <c r="K36" s="344">
        <f t="shared" ref="K36:L38" si="10">SUM(C36,E36,G36,I36)</f>
        <v>0</v>
      </c>
      <c r="L36" s="345">
        <f t="shared" si="10"/>
        <v>0</v>
      </c>
      <c r="M36" s="197"/>
      <c r="N36" s="197"/>
      <c r="O36" s="1052">
        <f t="shared" ref="O36:O39" si="11">IF(AND(K36=0,L36=0),0,IF(AND(K36=0,L36&gt;0),1,IF(AND(K36=0,L36&lt;0),-1,(L36-K36)/ABS(K36))))</f>
        <v>0</v>
      </c>
    </row>
    <row r="37" spans="1:15" x14ac:dyDescent="0.25">
      <c r="A37" s="17" t="s">
        <v>277</v>
      </c>
      <c r="B37" s="135" t="s">
        <v>772</v>
      </c>
      <c r="C37" s="346">
        <v>0</v>
      </c>
      <c r="D37" s="347">
        <v>0</v>
      </c>
      <c r="E37" s="346">
        <v>0</v>
      </c>
      <c r="F37" s="347">
        <v>0</v>
      </c>
      <c r="G37" s="346">
        <v>0</v>
      </c>
      <c r="H37" s="347">
        <v>0</v>
      </c>
      <c r="I37" s="346">
        <v>0</v>
      </c>
      <c r="J37" s="347">
        <v>0</v>
      </c>
      <c r="K37" s="348">
        <f>SUM(C37,E37,G37,I37)</f>
        <v>0</v>
      </c>
      <c r="L37" s="349">
        <f t="shared" si="10"/>
        <v>0</v>
      </c>
      <c r="M37" s="197" t="s">
        <v>773</v>
      </c>
      <c r="N37" s="197"/>
      <c r="O37" s="1054">
        <f t="shared" si="11"/>
        <v>0</v>
      </c>
    </row>
    <row r="38" spans="1:15" x14ac:dyDescent="0.25">
      <c r="A38" s="19" t="s">
        <v>285</v>
      </c>
      <c r="B38" s="134" t="s">
        <v>774</v>
      </c>
      <c r="C38" s="216">
        <v>0</v>
      </c>
      <c r="D38" s="350">
        <v>0</v>
      </c>
      <c r="E38" s="216">
        <v>0</v>
      </c>
      <c r="F38" s="350">
        <v>0</v>
      </c>
      <c r="G38" s="216">
        <v>0</v>
      </c>
      <c r="H38" s="350">
        <v>0</v>
      </c>
      <c r="I38" s="216">
        <v>0</v>
      </c>
      <c r="J38" s="350">
        <v>0</v>
      </c>
      <c r="K38" s="351">
        <f t="shared" si="10"/>
        <v>0</v>
      </c>
      <c r="L38" s="352">
        <f t="shared" si="10"/>
        <v>0</v>
      </c>
      <c r="M38" s="205"/>
      <c r="N38" s="1051"/>
      <c r="O38" s="1054">
        <f t="shared" si="11"/>
        <v>0</v>
      </c>
    </row>
    <row r="39" spans="1:15" x14ac:dyDescent="0.25">
      <c r="A39" s="172" t="s">
        <v>287</v>
      </c>
      <c r="B39" s="173" t="s">
        <v>775</v>
      </c>
      <c r="C39" s="353">
        <f>SUM(C36:C38)</f>
        <v>0</v>
      </c>
      <c r="D39" s="354">
        <f t="shared" ref="D39:J39" si="12">SUM(D36:D38)</f>
        <v>0</v>
      </c>
      <c r="E39" s="353">
        <f t="shared" si="12"/>
        <v>0</v>
      </c>
      <c r="F39" s="354">
        <f t="shared" si="12"/>
        <v>0</v>
      </c>
      <c r="G39" s="353">
        <f>SUM(G36:G38)</f>
        <v>0</v>
      </c>
      <c r="H39" s="354">
        <f>SUM(H36:H38)</f>
        <v>0</v>
      </c>
      <c r="I39" s="353">
        <f t="shared" si="12"/>
        <v>0</v>
      </c>
      <c r="J39" s="354">
        <f t="shared" si="12"/>
        <v>0</v>
      </c>
      <c r="K39" s="353">
        <f>SUM(K36:K38)</f>
        <v>0</v>
      </c>
      <c r="L39" s="354">
        <f t="shared" ref="L39" si="13">SUM(L36:L38)</f>
        <v>0</v>
      </c>
      <c r="M39" s="402"/>
      <c r="N39" s="402"/>
      <c r="O39" s="1056">
        <f t="shared" si="11"/>
        <v>0</v>
      </c>
    </row>
    <row r="40" spans="1:15" x14ac:dyDescent="0.25">
      <c r="A40" s="29"/>
      <c r="B40" s="108"/>
      <c r="C40" s="240"/>
      <c r="D40" s="240"/>
      <c r="E40" s="240"/>
      <c r="F40" s="240"/>
      <c r="G40" s="240"/>
      <c r="H40" s="240"/>
      <c r="I40" s="240"/>
      <c r="J40" s="240"/>
      <c r="K40" s="240"/>
      <c r="L40" s="241"/>
      <c r="M40" s="402"/>
      <c r="N40" s="402"/>
      <c r="O40" s="1062"/>
    </row>
    <row r="41" spans="1:15" x14ac:dyDescent="0.25">
      <c r="A41" s="42">
        <v>5</v>
      </c>
      <c r="B41" s="49" t="s">
        <v>776</v>
      </c>
      <c r="C41" s="489" t="s">
        <v>28</v>
      </c>
      <c r="D41" s="489" t="s">
        <v>28</v>
      </c>
      <c r="E41" s="489" t="s">
        <v>28</v>
      </c>
      <c r="F41" s="489" t="s">
        <v>28</v>
      </c>
      <c r="G41" s="489" t="s">
        <v>28</v>
      </c>
      <c r="H41" s="489" t="s">
        <v>28</v>
      </c>
      <c r="I41" s="489" t="s">
        <v>28</v>
      </c>
      <c r="J41" s="489" t="s">
        <v>28</v>
      </c>
      <c r="K41" s="489" t="s">
        <v>28</v>
      </c>
      <c r="L41" s="490" t="s">
        <v>28</v>
      </c>
      <c r="M41" s="197"/>
      <c r="N41" s="197"/>
      <c r="O41" s="1061"/>
    </row>
    <row r="42" spans="1:15" x14ac:dyDescent="0.25">
      <c r="A42" s="15" t="s">
        <v>495</v>
      </c>
      <c r="B42" s="133" t="s">
        <v>777</v>
      </c>
      <c r="C42" s="342">
        <v>0</v>
      </c>
      <c r="D42" s="343">
        <v>0</v>
      </c>
      <c r="E42" s="342">
        <v>0</v>
      </c>
      <c r="F42" s="343">
        <v>0</v>
      </c>
      <c r="G42" s="342">
        <v>0</v>
      </c>
      <c r="H42" s="343">
        <v>0</v>
      </c>
      <c r="I42" s="342">
        <v>0</v>
      </c>
      <c r="J42" s="343">
        <v>0</v>
      </c>
      <c r="K42" s="344">
        <f t="shared" ref="K42:L45" si="14">SUM(C42,E42,G42,I42)</f>
        <v>0</v>
      </c>
      <c r="L42" s="345">
        <f t="shared" si="14"/>
        <v>0</v>
      </c>
      <c r="M42" s="197"/>
      <c r="N42" s="197"/>
      <c r="O42" s="1052">
        <f t="shared" ref="O42:O46" si="15">IF(AND(K42=0,L42=0),0,IF(AND(K42=0,L42&gt;0),1,IF(AND(K42=0,L42&lt;0),-1,(L42-K42)/ABS(K42))))</f>
        <v>0</v>
      </c>
    </row>
    <row r="43" spans="1:15" x14ac:dyDescent="0.25">
      <c r="A43" s="17" t="s">
        <v>496</v>
      </c>
      <c r="B43" s="135" t="s">
        <v>778</v>
      </c>
      <c r="C43" s="346">
        <v>0</v>
      </c>
      <c r="D43" s="347">
        <v>0</v>
      </c>
      <c r="E43" s="346">
        <v>0</v>
      </c>
      <c r="F43" s="347">
        <v>0</v>
      </c>
      <c r="G43" s="346">
        <v>0</v>
      </c>
      <c r="H43" s="347">
        <v>0</v>
      </c>
      <c r="I43" s="346">
        <v>0</v>
      </c>
      <c r="J43" s="347">
        <v>0</v>
      </c>
      <c r="K43" s="348">
        <f>SUM(C43,E43,G43,I43)</f>
        <v>0</v>
      </c>
      <c r="L43" s="349">
        <f>SUM(D43,F43,H43,J43)</f>
        <v>0</v>
      </c>
      <c r="M43" s="197"/>
      <c r="N43" s="197"/>
      <c r="O43" s="1054">
        <f t="shared" si="15"/>
        <v>0</v>
      </c>
    </row>
    <row r="44" spans="1:15" ht="27.75" x14ac:dyDescent="0.25">
      <c r="A44" s="165" t="s">
        <v>497</v>
      </c>
      <c r="B44" s="774" t="s">
        <v>779</v>
      </c>
      <c r="C44" s="775">
        <v>0</v>
      </c>
      <c r="D44" s="776">
        <v>0</v>
      </c>
      <c r="E44" s="775">
        <v>0</v>
      </c>
      <c r="F44" s="776">
        <v>0</v>
      </c>
      <c r="G44" s="775">
        <v>0</v>
      </c>
      <c r="H44" s="776">
        <v>0</v>
      </c>
      <c r="I44" s="775">
        <v>0</v>
      </c>
      <c r="J44" s="776">
        <v>0</v>
      </c>
      <c r="K44" s="777">
        <f t="shared" si="14"/>
        <v>0</v>
      </c>
      <c r="L44" s="778">
        <f t="shared" si="14"/>
        <v>0</v>
      </c>
      <c r="M44" s="197" t="s">
        <v>780</v>
      </c>
      <c r="N44" s="197"/>
      <c r="O44" s="1054">
        <f t="shared" si="15"/>
        <v>0</v>
      </c>
    </row>
    <row r="45" spans="1:15" x14ac:dyDescent="0.25">
      <c r="A45" s="19" t="s">
        <v>781</v>
      </c>
      <c r="B45" s="134" t="s">
        <v>776</v>
      </c>
      <c r="C45" s="216">
        <v>0</v>
      </c>
      <c r="D45" s="350">
        <v>0</v>
      </c>
      <c r="E45" s="216">
        <v>0</v>
      </c>
      <c r="F45" s="350">
        <v>0</v>
      </c>
      <c r="G45" s="216">
        <v>0</v>
      </c>
      <c r="H45" s="350">
        <v>0</v>
      </c>
      <c r="I45" s="216">
        <v>0</v>
      </c>
      <c r="J45" s="350">
        <v>0</v>
      </c>
      <c r="K45" s="351">
        <f t="shared" si="14"/>
        <v>0</v>
      </c>
      <c r="L45" s="352">
        <f>SUM(D45,F45,H45,J45)</f>
        <v>0</v>
      </c>
      <c r="M45" s="205"/>
      <c r="N45" s="1051"/>
      <c r="O45" s="1054">
        <f t="shared" si="15"/>
        <v>0</v>
      </c>
    </row>
    <row r="46" spans="1:15" x14ac:dyDescent="0.25">
      <c r="A46" s="172" t="s">
        <v>782</v>
      </c>
      <c r="B46" s="173" t="s">
        <v>783</v>
      </c>
      <c r="C46" s="353">
        <f>SUM(C42:C45)</f>
        <v>0</v>
      </c>
      <c r="D46" s="354">
        <f t="shared" ref="D46:J46" si="16">SUM(D42:D45)</f>
        <v>0</v>
      </c>
      <c r="E46" s="353">
        <f t="shared" si="16"/>
        <v>0</v>
      </c>
      <c r="F46" s="354">
        <f t="shared" si="16"/>
        <v>0</v>
      </c>
      <c r="G46" s="353">
        <f t="shared" si="16"/>
        <v>0</v>
      </c>
      <c r="H46" s="354">
        <f t="shared" si="16"/>
        <v>0</v>
      </c>
      <c r="I46" s="353">
        <f t="shared" si="16"/>
        <v>0</v>
      </c>
      <c r="J46" s="354">
        <f t="shared" si="16"/>
        <v>0</v>
      </c>
      <c r="K46" s="353">
        <f t="shared" ref="K46:L46" si="17">SUM(K42:K45)</f>
        <v>0</v>
      </c>
      <c r="L46" s="354">
        <f t="shared" si="17"/>
        <v>0</v>
      </c>
      <c r="M46" s="402"/>
      <c r="N46" s="402"/>
      <c r="O46" s="1056">
        <f t="shared" si="15"/>
        <v>0</v>
      </c>
    </row>
    <row r="47" spans="1:15" x14ac:dyDescent="0.25">
      <c r="A47" s="29"/>
      <c r="B47" s="108"/>
      <c r="C47" s="235"/>
      <c r="D47" s="235"/>
      <c r="E47" s="235"/>
      <c r="F47" s="235"/>
      <c r="G47" s="235"/>
      <c r="H47" s="235"/>
      <c r="I47" s="235"/>
      <c r="J47" s="235"/>
      <c r="K47" s="235"/>
      <c r="L47" s="236"/>
      <c r="M47" s="402"/>
      <c r="N47" s="402"/>
      <c r="O47" s="1063"/>
    </row>
    <row r="48" spans="1:15" x14ac:dyDescent="0.25">
      <c r="A48" s="30">
        <v>6</v>
      </c>
      <c r="B48" s="32" t="s">
        <v>784</v>
      </c>
      <c r="C48" s="233">
        <f>SUM(C26,C33,C39,C46)</f>
        <v>0</v>
      </c>
      <c r="D48" s="234">
        <f t="shared" ref="D48:L48" si="18">SUM(D26,D33,D39,D46)</f>
        <v>0</v>
      </c>
      <c r="E48" s="233">
        <f t="shared" si="18"/>
        <v>0</v>
      </c>
      <c r="F48" s="234">
        <f t="shared" si="18"/>
        <v>0</v>
      </c>
      <c r="G48" s="233">
        <f t="shared" si="18"/>
        <v>0</v>
      </c>
      <c r="H48" s="234">
        <f t="shared" si="18"/>
        <v>0</v>
      </c>
      <c r="I48" s="233">
        <f t="shared" si="18"/>
        <v>0</v>
      </c>
      <c r="J48" s="234">
        <f t="shared" si="18"/>
        <v>0</v>
      </c>
      <c r="K48" s="233">
        <f t="shared" si="18"/>
        <v>0</v>
      </c>
      <c r="L48" s="234">
        <f t="shared" si="18"/>
        <v>0</v>
      </c>
      <c r="M48" s="197"/>
      <c r="N48" s="197"/>
      <c r="O48" s="1053">
        <f t="shared" ref="O48" si="19">IF(AND(K48=0,L48=0),0,IF(AND(K48=0,L48&gt;0),1,IF(AND(K48=0,L48&lt;0),-1,(L48-K48)/ABS(K48))))</f>
        <v>0</v>
      </c>
    </row>
    <row r="49" spans="1:15" ht="14.25" customHeight="1" x14ac:dyDescent="0.25">
      <c r="A49" s="111"/>
      <c r="B49" s="109"/>
      <c r="C49" s="110"/>
      <c r="D49" s="110"/>
      <c r="E49" s="110"/>
      <c r="F49" s="110"/>
      <c r="G49" s="110"/>
      <c r="H49" s="110"/>
      <c r="I49" s="110"/>
      <c r="J49" s="110"/>
      <c r="K49" s="110"/>
      <c r="L49" s="112"/>
      <c r="M49" s="55"/>
      <c r="N49" s="55"/>
      <c r="O49" s="55"/>
    </row>
    <row r="50" spans="1:15" ht="15" customHeight="1" x14ac:dyDescent="0.25">
      <c r="A50" s="115">
        <v>7</v>
      </c>
      <c r="B50" s="1302" t="s">
        <v>785</v>
      </c>
      <c r="C50" s="1303"/>
      <c r="D50" s="1303"/>
      <c r="E50" s="1303"/>
      <c r="F50" s="1303"/>
      <c r="G50" s="1303"/>
      <c r="H50" s="1303"/>
      <c r="I50" s="1303"/>
      <c r="J50" s="1304"/>
      <c r="K50" s="357"/>
      <c r="L50" s="358"/>
      <c r="M50" s="55"/>
      <c r="N50" s="55"/>
      <c r="O50" s="55"/>
    </row>
    <row r="51" spans="1:15" x14ac:dyDescent="0.25">
      <c r="A51" s="42"/>
      <c r="B51" s="1305" t="s">
        <v>786</v>
      </c>
      <c r="C51" s="1306"/>
      <c r="D51" s="1306"/>
      <c r="E51" s="1306"/>
      <c r="F51" s="1306"/>
      <c r="G51" s="1306"/>
      <c r="H51" s="1306"/>
      <c r="I51" s="1306"/>
      <c r="J51" s="1307"/>
      <c r="K51" s="357"/>
      <c r="L51" s="358"/>
      <c r="M51" s="55"/>
      <c r="N51" s="55"/>
      <c r="O51" s="55"/>
    </row>
    <row r="52" spans="1:15" x14ac:dyDescent="0.25">
      <c r="A52" s="470"/>
      <c r="B52" s="779" t="s">
        <v>787</v>
      </c>
      <c r="C52" s="1315"/>
      <c r="D52" s="1316"/>
      <c r="E52" s="1039"/>
      <c r="F52" s="1040"/>
      <c r="G52" s="472"/>
      <c r="H52" s="472"/>
      <c r="I52" s="472"/>
      <c r="J52" s="473"/>
      <c r="K52" s="359"/>
      <c r="L52" s="360"/>
      <c r="M52" s="55"/>
      <c r="N52" s="55"/>
      <c r="O52" s="55"/>
    </row>
    <row r="53" spans="1:15" x14ac:dyDescent="0.25">
      <c r="A53" s="15" t="s">
        <v>128</v>
      </c>
      <c r="B53" s="133" t="s">
        <v>788</v>
      </c>
      <c r="C53" s="160">
        <v>0</v>
      </c>
      <c r="D53" s="161">
        <v>0</v>
      </c>
      <c r="E53" s="161">
        <v>0</v>
      </c>
      <c r="F53" s="161">
        <v>0</v>
      </c>
      <c r="G53" s="161">
        <v>0</v>
      </c>
      <c r="H53" s="161">
        <v>0</v>
      </c>
      <c r="I53" s="161">
        <v>0</v>
      </c>
      <c r="J53" s="161">
        <v>0</v>
      </c>
      <c r="K53" s="359"/>
      <c r="L53" s="360"/>
      <c r="M53" s="55"/>
      <c r="N53" s="55"/>
      <c r="O53" s="55"/>
    </row>
    <row r="54" spans="1:15" x14ac:dyDescent="0.25">
      <c r="A54" s="19" t="s">
        <v>129</v>
      </c>
      <c r="B54" s="134" t="s">
        <v>789</v>
      </c>
      <c r="C54" s="162">
        <v>0</v>
      </c>
      <c r="D54" s="163">
        <v>0</v>
      </c>
      <c r="E54" s="163">
        <v>0</v>
      </c>
      <c r="F54" s="163">
        <v>0</v>
      </c>
      <c r="G54" s="163">
        <v>0</v>
      </c>
      <c r="H54" s="163">
        <v>0</v>
      </c>
      <c r="I54" s="163">
        <v>0</v>
      </c>
      <c r="J54" s="163">
        <v>0</v>
      </c>
      <c r="K54" s="950"/>
      <c r="L54" s="360"/>
    </row>
    <row r="55" spans="1:15" x14ac:dyDescent="0.25">
      <c r="A55" s="29"/>
      <c r="B55" s="23"/>
      <c r="C55" s="106"/>
      <c r="D55" s="106"/>
      <c r="E55" s="106"/>
      <c r="F55" s="106"/>
      <c r="G55" s="106"/>
      <c r="H55" s="106"/>
      <c r="I55" s="106"/>
      <c r="J55" s="106"/>
      <c r="K55" s="948"/>
      <c r="L55" s="949"/>
      <c r="M55" s="197"/>
      <c r="N55" s="197"/>
      <c r="O55" s="197"/>
    </row>
    <row r="56" spans="1:15" x14ac:dyDescent="0.25">
      <c r="A56" s="42">
        <v>8</v>
      </c>
      <c r="B56" s="49" t="s">
        <v>790</v>
      </c>
      <c r="C56" s="105"/>
      <c r="D56" s="105"/>
      <c r="E56" s="105"/>
      <c r="F56" s="105"/>
      <c r="G56" s="105"/>
      <c r="H56" s="105"/>
      <c r="I56" s="105"/>
      <c r="J56" s="105"/>
      <c r="K56" s="105"/>
      <c r="L56" s="403"/>
      <c r="M56" s="197"/>
      <c r="N56" s="197"/>
      <c r="O56" s="197"/>
    </row>
    <row r="57" spans="1:15" ht="112.5" customHeight="1" x14ac:dyDescent="0.25">
      <c r="A57" s="34"/>
      <c r="B57" s="1308"/>
      <c r="C57" s="1309"/>
      <c r="D57" s="1309"/>
      <c r="E57" s="1309"/>
      <c r="F57" s="1309"/>
      <c r="G57" s="1309"/>
      <c r="H57" s="1309"/>
      <c r="I57" s="1309"/>
      <c r="J57" s="1309"/>
      <c r="K57" s="1309"/>
      <c r="L57" s="1310"/>
      <c r="M57" s="204"/>
      <c r="N57" s="204"/>
      <c r="O57" s="204"/>
    </row>
    <row r="58" spans="1:15" x14ac:dyDescent="0.25">
      <c r="A58" s="967" t="s">
        <v>791</v>
      </c>
      <c r="B58" s="114"/>
      <c r="C58" s="103"/>
      <c r="D58" s="103"/>
      <c r="E58" s="103"/>
      <c r="F58" s="103"/>
      <c r="G58" s="103"/>
      <c r="H58" s="103"/>
      <c r="I58" s="102"/>
      <c r="J58" s="102"/>
      <c r="K58" s="102"/>
      <c r="L58" s="102"/>
    </row>
    <row r="59" spans="1:15" x14ac:dyDescent="0.25">
      <c r="A59" s="967" t="s">
        <v>792</v>
      </c>
      <c r="B59" s="114"/>
      <c r="C59" s="103"/>
      <c r="D59" s="103"/>
      <c r="E59" s="103"/>
      <c r="F59" s="103"/>
      <c r="G59" s="103"/>
      <c r="H59" s="103"/>
      <c r="I59" s="102"/>
      <c r="J59" s="102"/>
      <c r="K59" s="102"/>
      <c r="L59" s="102"/>
    </row>
    <row r="60" spans="1:15" ht="26.25" customHeight="1" x14ac:dyDescent="0.25">
      <c r="A60" s="1295"/>
      <c r="B60" s="1295"/>
      <c r="C60" s="1295"/>
      <c r="D60" s="1295"/>
      <c r="E60" s="1295"/>
      <c r="F60" s="1295"/>
      <c r="G60" s="1295"/>
      <c r="H60" s="1295"/>
      <c r="I60" s="1295"/>
      <c r="J60" s="1295"/>
      <c r="K60" s="1295"/>
      <c r="L60" s="1295"/>
    </row>
    <row r="61" spans="1:15" ht="27" customHeight="1" x14ac:dyDescent="0.25">
      <c r="A61" s="1295"/>
      <c r="B61" s="1295"/>
      <c r="C61" s="1295"/>
      <c r="D61" s="1295"/>
      <c r="E61" s="1295"/>
      <c r="F61" s="1295"/>
      <c r="G61" s="1295"/>
      <c r="H61" s="1295"/>
      <c r="I61" s="1295"/>
      <c r="J61" s="1295"/>
      <c r="K61" s="1295"/>
      <c r="L61" s="1295"/>
    </row>
  </sheetData>
  <mergeCells count="28">
    <mergeCell ref="K12:L12"/>
    <mergeCell ref="C12:D12"/>
    <mergeCell ref="E12:F12"/>
    <mergeCell ref="G12:H12"/>
    <mergeCell ref="C52:D52"/>
    <mergeCell ref="A60:L60"/>
    <mergeCell ref="A61:L61"/>
    <mergeCell ref="G10:H10"/>
    <mergeCell ref="I10:J10"/>
    <mergeCell ref="K10:L10"/>
    <mergeCell ref="C10:D10"/>
    <mergeCell ref="E10:F10"/>
    <mergeCell ref="I11:J11"/>
    <mergeCell ref="K11:L11"/>
    <mergeCell ref="C11:D11"/>
    <mergeCell ref="E11:F11"/>
    <mergeCell ref="G11:H11"/>
    <mergeCell ref="B50:J50"/>
    <mergeCell ref="B51:J51"/>
    <mergeCell ref="B57:L57"/>
    <mergeCell ref="I12:J12"/>
    <mergeCell ref="K5:L6"/>
    <mergeCell ref="O5:O8"/>
    <mergeCell ref="C5:D5"/>
    <mergeCell ref="C6:D6"/>
    <mergeCell ref="E5:F6"/>
    <mergeCell ref="G5:H6"/>
    <mergeCell ref="I5:J6"/>
  </mergeCells>
  <conditionalFormatting sqref="C27:L51 C53:L54 C52 E52:L52">
    <cfRule type="cellIs" dxfId="23" priority="35" operator="equal">
      <formula>0</formula>
    </cfRule>
  </conditionalFormatting>
  <conditionalFormatting sqref="C16:L16">
    <cfRule type="cellIs" dxfId="22" priority="34" operator="equal">
      <formula>0</formula>
    </cfRule>
  </conditionalFormatting>
  <conditionalFormatting sqref="C52">
    <cfRule type="cellIs" dxfId="21" priority="33" operator="equal">
      <formula>""</formula>
    </cfRule>
  </conditionalFormatting>
  <conditionalFormatting sqref="C17:L25">
    <cfRule type="cellIs" dxfId="20" priority="31" operator="equal">
      <formula>0</formula>
    </cfRule>
  </conditionalFormatting>
  <conditionalFormatting sqref="C14:L14">
    <cfRule type="cellIs" dxfId="19" priority="26" operator="equal">
      <formula>0</formula>
    </cfRule>
  </conditionalFormatting>
  <conditionalFormatting sqref="C15:L15">
    <cfRule type="cellIs" dxfId="18" priority="25" operator="equal">
      <formula>0</formula>
    </cfRule>
  </conditionalFormatting>
  <conditionalFormatting sqref="C26:L26">
    <cfRule type="cellIs" dxfId="17" priority="24" operator="equal">
      <formula>0</formula>
    </cfRule>
  </conditionalFormatting>
  <conditionalFormatting sqref="O13:O15">
    <cfRule type="expression" dxfId="16" priority="22">
      <formula>IF(ABS(O13)&gt;=0.1,1,0)</formula>
    </cfRule>
    <cfRule type="cellIs" dxfId="15" priority="23" operator="equal">
      <formula>0</formula>
    </cfRule>
  </conditionalFormatting>
  <conditionalFormatting sqref="O17:O26">
    <cfRule type="expression" dxfId="14" priority="20">
      <formula>IF(ABS(O17)&gt;=0.1,1,0)</formula>
    </cfRule>
    <cfRule type="cellIs" dxfId="13" priority="21" operator="equal">
      <formula>0</formula>
    </cfRule>
  </conditionalFormatting>
  <conditionalFormatting sqref="O29:O33">
    <cfRule type="expression" dxfId="12" priority="18">
      <formula>IF(ABS(O29)&gt;=0.1,1,0)</formula>
    </cfRule>
    <cfRule type="cellIs" dxfId="11" priority="19" operator="equal">
      <formula>0</formula>
    </cfRule>
  </conditionalFormatting>
  <conditionalFormatting sqref="O36:O39">
    <cfRule type="expression" dxfId="10" priority="16">
      <formula>IF(ABS(O36)&gt;=0.1,1,0)</formula>
    </cfRule>
    <cfRule type="cellIs" dxfId="9" priority="17" operator="equal">
      <formula>0</formula>
    </cfRule>
  </conditionalFormatting>
  <conditionalFormatting sqref="O42:O46">
    <cfRule type="expression" dxfId="8" priority="14">
      <formula>IF(ABS(O42)&gt;=0.1,1,0)</formula>
    </cfRule>
    <cfRule type="cellIs" dxfId="7" priority="15" operator="equal">
      <formula>0</formula>
    </cfRule>
  </conditionalFormatting>
  <conditionalFormatting sqref="O48">
    <cfRule type="expression" dxfId="6" priority="12">
      <formula>IF(ABS(O48)&gt;=0.1,1,0)</formula>
    </cfRule>
    <cfRule type="cellIs" dxfId="5" priority="13" operator="equal">
      <formula>0</formula>
    </cfRule>
  </conditionalFormatting>
  <conditionalFormatting sqref="C15 E15 G15 I15">
    <cfRule type="expression" dxfId="4" priority="9">
      <formula>IF(AND(C$10&lt;&gt;"",C$15=0,C$48&gt;0),1,0)</formula>
    </cfRule>
  </conditionalFormatting>
  <dataValidations count="13">
    <dataValidation type="whole" operator="greaterThan" allowBlank="1" showInputMessage="1" showErrorMessage="1" errorTitle="Whole numbers only allowed" error="All monies should be independently rounded to the nearest £1,000." sqref="C39:J40 C46:J47 C33:J34 C27:J27" xr:uid="{00000000-0002-0000-3400-000000000000}">
      <formula1>-99999999</formula1>
    </dataValidation>
    <dataValidation type="date" operator="greaterThan" allowBlank="1" showInputMessage="1" showErrorMessage="1" errorTitle="Valid date" error="Please enter a valid date." sqref="C11:J12" xr:uid="{00000000-0002-0000-3400-000001000000}">
      <formula1>6576</formula1>
    </dataValidation>
    <dataValidation type="textLength" operator="lessThanOrEqual" allowBlank="1" showInputMessage="1" showErrorMessage="1" errorTitle="Character limit" error="Maxmium of 1,000 characters allowed" promptTitle="Character limit" prompt="Maximum of 1,000 characters allowed" sqref="B57:L57" xr:uid="{00000000-0002-0000-3400-000002000000}">
      <formula1>1000</formula1>
    </dataValidation>
    <dataValidation type="textLength" operator="lessThanOrEqual" allowBlank="1" showInputMessage="1" showErrorMessage="1" errorTitle="Character limit" error="Maximum of 250 characters allowed" promptTitle="Character limit" prompt="Maximum of 250 characters allowed" sqref="C10:J10" xr:uid="{00000000-0002-0000-3400-000003000000}">
      <formula1>250</formula1>
    </dataValidation>
    <dataValidation type="textLength" operator="lessThanOrEqual" allowBlank="1" showInputMessage="1" showErrorMessage="1" errorTitle="Character limit" error="Maximum of 500 characters allowed" promptTitle="Character limit" prompt="Maximum of 500 characters allowed" sqref="M38:N38 M32:N32 M45:N45" xr:uid="{00000000-0002-0000-3400-000004000000}">
      <formula1>500</formula1>
    </dataValidation>
    <dataValidation type="whole" operator="greaterThan" allowBlank="1" showInputMessage="1" showErrorMessage="1" errorTitle="Whole numbers allowed only" error="All monies should be independently rounded to the nearest £1,000." sqref="O15 O17:O26 O29:O33 O36:O39 O42:O46 O48" xr:uid="{6A172311-3989-47E1-8A34-117C8ACB44C6}">
      <formula1>-99999999</formula1>
    </dataValidation>
    <dataValidation allowBlank="1" showInputMessage="1" showErrorMessage="1" promptTitle="New row" prompt="This row has been added to the template and was not present last year, so has not been prefilled. Please complete this cell and adjust other cells as appropriate." sqref="C15 E15 G15 I15" xr:uid="{7DCDD62A-F744-4ABB-9E47-544747A958D5}"/>
    <dataValidation allowBlank="1" showInputMessage="1" showErrorMessage="1" promptTitle="Row change" prompt="This row has been prefilled, but the definition for this row has changed since last year. Payments in lieu of pension contributions are now included here instead of row 2f. Please amend this and other cells as neccessary." sqref="I20 E20 G20 C20" xr:uid="{6C4C8756-5609-4B1A-8207-EE87AC3D8721}"/>
    <dataValidation allowBlank="1" showInputMessage="1" showErrorMessage="1" promptTitle="Row change" prompt="This row has been prefilled, but the definition for this row has changed since last year. Payments in lieu of pension contributions were previously recorded in this row, but are now recorded in row 2c. Please amend this and other cells as neccessary." sqref="I23 E23 G23 C23" xr:uid="{D1866FD4-0223-44A7-B287-27FAF1B8B0C7}"/>
    <dataValidation allowBlank="1" showInputMessage="1" showErrorMessage="1" promptTitle="New row" prompt="This row is new. It has been prefilled using data from row 2f ('Salary sacrifice arrangments') of your Annual Financial Return 2019. Please check and amend this cell as necessary." sqref="C18 E18 G18 I18" xr:uid="{3BA63670-A4B4-4BA7-BC81-BB2A2C7DFA5C}"/>
    <dataValidation allowBlank="1" showInputMessage="1" showErrorMessage="1" promptTitle="Row change" prompt="Year 1 data has been prefilled for this row, but the definition has changed since last year. Payments in lieu of pension contributions are now included here instead of row 2f. Please amend this and other rows as necessary." sqref="B20" xr:uid="{661CB393-DFF6-46AE-8706-7A511E9D32DD}"/>
    <dataValidation allowBlank="1" showInputMessage="1" showErrorMessage="1" promptTitle="Row change" prompt="Year 1 data has been prefilled for this row, but the definition has changed since last year. Payments in lieu of pension contributions were previously recorded in this row, but are now recorded in row 2c. Please amend this and other rows as neccessary." sqref="B23" xr:uid="{BD4A5AFA-3285-43CC-B766-C012EF776BDF}"/>
    <dataValidation type="list" operator="greaterThan" allowBlank="1" showInputMessage="1" showErrorMessage="1" sqref="C52" xr:uid="{00000000-0002-0000-3400-000005000000}">
      <formula1>#REF!</formula1>
    </dataValidation>
  </dataValidations>
  <hyperlinks>
    <hyperlink ref="A59" r:id="rId1" xr:uid="{00000000-0004-0000-3400-000000000000}"/>
    <hyperlink ref="A58" r:id="rId2" xr:uid="{00000000-0004-0000-3400-000001000000}"/>
  </hyperlinks>
  <pageMargins left="0.70866141732283472" right="0.70866141732283472" top="0.74803149606299213" bottom="0.74803149606299213" header="0.31496062992125984" footer="0.31496062992125984"/>
  <pageSetup paperSize="9" scale="39" fitToHeight="3" orientation="landscape"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sheetPr codeName="Sheet51">
    <pageSetUpPr fitToPage="1"/>
  </sheetPr>
  <dimension ref="A1:N21"/>
  <sheetViews>
    <sheetView showGridLines="0" zoomScaleNormal="100" workbookViewId="0">
      <pane xSplit="2" ySplit="8" topLeftCell="C9" activePane="bottomRight" state="frozen"/>
      <selection pane="topRight" activeCell="C1" sqref="C1"/>
      <selection pane="bottomLeft" activeCell="A9" sqref="A9"/>
      <selection pane="bottomRight"/>
    </sheetView>
  </sheetViews>
  <sheetFormatPr defaultColWidth="9.140625" defaultRowHeight="12.75" x14ac:dyDescent="0.2"/>
  <cols>
    <col min="1" max="1" width="5.7109375" style="3" customWidth="1"/>
    <col min="2" max="2" width="26.42578125" style="1" bestFit="1" customWidth="1"/>
    <col min="3" max="13" width="15.7109375" style="1" customWidth="1"/>
    <col min="14" max="16384" width="9.140625" style="1"/>
  </cols>
  <sheetData>
    <row r="1" spans="1:14" ht="15.75" x14ac:dyDescent="0.25">
      <c r="A1" s="1133" t="s">
        <v>2</v>
      </c>
      <c r="B1" s="435"/>
      <c r="C1" s="435"/>
      <c r="D1" s="435"/>
      <c r="E1" s="435"/>
      <c r="F1" s="435"/>
      <c r="G1" s="435"/>
      <c r="H1" s="435"/>
      <c r="I1" s="435"/>
      <c r="J1" s="435"/>
      <c r="K1" s="435"/>
      <c r="L1" s="435"/>
      <c r="M1" s="435"/>
    </row>
    <row r="2" spans="1:14" s="11" customFormat="1" ht="15" x14ac:dyDescent="0.25">
      <c r="A2" s="1134"/>
      <c r="B2" s="364"/>
      <c r="C2" s="364"/>
      <c r="D2" s="364"/>
      <c r="E2" s="364"/>
      <c r="F2" s="364"/>
      <c r="G2" s="364"/>
      <c r="H2" s="364"/>
      <c r="I2" s="364"/>
      <c r="J2" s="364"/>
      <c r="K2" s="364"/>
      <c r="L2" s="364"/>
      <c r="M2" s="364"/>
    </row>
    <row r="3" spans="1:14" ht="13.5" x14ac:dyDescent="0.2">
      <c r="A3" s="1136" t="s">
        <v>5</v>
      </c>
      <c r="B3" s="207"/>
      <c r="C3" s="207"/>
      <c r="D3" s="207"/>
      <c r="E3" s="207"/>
      <c r="F3" s="207"/>
      <c r="G3" s="207"/>
      <c r="H3" s="207"/>
      <c r="I3" s="207"/>
      <c r="J3" s="207"/>
      <c r="K3" s="207"/>
      <c r="L3" s="207"/>
      <c r="M3" s="207"/>
    </row>
    <row r="4" spans="1:14" ht="15" customHeight="1" x14ac:dyDescent="0.2"/>
    <row r="5" spans="1:14" ht="15.75" x14ac:dyDescent="0.25">
      <c r="A5" s="80" t="s">
        <v>706</v>
      </c>
      <c r="B5" s="81"/>
      <c r="C5" s="92"/>
      <c r="D5" s="1277" t="s">
        <v>300</v>
      </c>
      <c r="E5" s="1277"/>
      <c r="F5" s="1277"/>
      <c r="G5" s="1277"/>
      <c r="H5" s="1277"/>
      <c r="I5" s="1277"/>
      <c r="J5" s="1277"/>
      <c r="K5" s="1277"/>
      <c r="L5" s="1277"/>
      <c r="M5" s="1278"/>
    </row>
    <row r="6" spans="1:14" ht="15.75" x14ac:dyDescent="0.25">
      <c r="A6" s="82"/>
      <c r="B6" s="83"/>
      <c r="C6" s="93"/>
      <c r="D6" s="93"/>
      <c r="E6" s="93"/>
      <c r="F6" s="93"/>
      <c r="G6" s="93"/>
      <c r="H6" s="95" t="s">
        <v>707</v>
      </c>
      <c r="I6" s="93"/>
      <c r="J6" s="93"/>
      <c r="K6" s="93"/>
      <c r="L6" s="93"/>
      <c r="M6" s="94"/>
    </row>
    <row r="7" spans="1:14" ht="15.75" x14ac:dyDescent="0.25">
      <c r="A7" s="84"/>
      <c r="B7" s="83"/>
      <c r="C7" s="85">
        <v>1</v>
      </c>
      <c r="D7" s="85">
        <v>2</v>
      </c>
      <c r="E7" s="85">
        <v>3</v>
      </c>
      <c r="F7" s="85">
        <v>4</v>
      </c>
      <c r="G7" s="86">
        <v>5</v>
      </c>
      <c r="H7" s="86">
        <v>6</v>
      </c>
      <c r="I7" s="86">
        <v>7</v>
      </c>
      <c r="J7" s="86">
        <v>8</v>
      </c>
      <c r="K7" s="85">
        <v>9</v>
      </c>
      <c r="L7" s="85">
        <v>10</v>
      </c>
      <c r="M7" s="87">
        <v>11</v>
      </c>
    </row>
    <row r="8" spans="1:14" ht="41.25" x14ac:dyDescent="0.25">
      <c r="A8" s="88"/>
      <c r="B8" s="89"/>
      <c r="C8" s="1152" t="s">
        <v>32</v>
      </c>
      <c r="D8" s="1152" t="s">
        <v>708</v>
      </c>
      <c r="E8" s="1152" t="s">
        <v>709</v>
      </c>
      <c r="F8" s="1152" t="s">
        <v>710</v>
      </c>
      <c r="G8" s="1152" t="s">
        <v>711</v>
      </c>
      <c r="H8" s="1152" t="s">
        <v>712</v>
      </c>
      <c r="I8" s="1152" t="s">
        <v>713</v>
      </c>
      <c r="J8" s="1152" t="s">
        <v>714</v>
      </c>
      <c r="K8" s="90" t="s">
        <v>715</v>
      </c>
      <c r="L8" s="90" t="s">
        <v>716</v>
      </c>
      <c r="M8" s="91" t="s">
        <v>717</v>
      </c>
    </row>
    <row r="9" spans="1:14" ht="15" customHeight="1" x14ac:dyDescent="0.2">
      <c r="A9" s="96">
        <v>1</v>
      </c>
      <c r="B9" s="97" t="s">
        <v>280</v>
      </c>
      <c r="C9" s="488" t="s">
        <v>28</v>
      </c>
      <c r="D9" s="488" t="s">
        <v>28</v>
      </c>
      <c r="E9" s="488" t="s">
        <v>28</v>
      </c>
      <c r="F9" s="488" t="s">
        <v>28</v>
      </c>
      <c r="G9" s="488" t="s">
        <v>28</v>
      </c>
      <c r="H9" s="488" t="s">
        <v>28</v>
      </c>
      <c r="I9" s="488" t="s">
        <v>28</v>
      </c>
      <c r="J9" s="488" t="s">
        <v>28</v>
      </c>
      <c r="K9" s="488" t="s">
        <v>28</v>
      </c>
      <c r="L9" s="488" t="s">
        <v>28</v>
      </c>
      <c r="M9" s="491" t="s">
        <v>28</v>
      </c>
    </row>
    <row r="10" spans="1:14" ht="15" customHeight="1" x14ac:dyDescent="0.2">
      <c r="A10" s="15" t="s">
        <v>29</v>
      </c>
      <c r="B10" s="133" t="s">
        <v>718</v>
      </c>
      <c r="C10" s="301">
        <v>0</v>
      </c>
      <c r="D10" s="296">
        <v>0</v>
      </c>
      <c r="E10" s="296">
        <v>0</v>
      </c>
      <c r="F10" s="296">
        <v>0</v>
      </c>
      <c r="G10" s="296">
        <v>0</v>
      </c>
      <c r="H10" s="296">
        <v>0</v>
      </c>
      <c r="I10" s="296">
        <v>0</v>
      </c>
      <c r="J10" s="296">
        <v>0</v>
      </c>
      <c r="K10" s="301">
        <v>0</v>
      </c>
      <c r="L10" s="301">
        <v>0</v>
      </c>
      <c r="M10" s="475">
        <f>SUM(C10:L10)</f>
        <v>0</v>
      </c>
      <c r="N10" s="6"/>
    </row>
    <row r="11" spans="1:14" ht="15" customHeight="1" x14ac:dyDescent="0.2">
      <c r="A11" s="19" t="s">
        <v>31</v>
      </c>
      <c r="B11" s="134" t="s">
        <v>719</v>
      </c>
      <c r="C11" s="303">
        <v>0</v>
      </c>
      <c r="D11" s="299">
        <v>0</v>
      </c>
      <c r="E11" s="299">
        <v>0</v>
      </c>
      <c r="F11" s="299">
        <v>0</v>
      </c>
      <c r="G11" s="299">
        <v>0</v>
      </c>
      <c r="H11" s="299">
        <v>0</v>
      </c>
      <c r="I11" s="299">
        <v>0</v>
      </c>
      <c r="J11" s="299">
        <v>0</v>
      </c>
      <c r="K11" s="303">
        <v>0</v>
      </c>
      <c r="L11" s="303">
        <v>0</v>
      </c>
      <c r="M11" s="476">
        <f t="shared" ref="M11" si="0">SUM(C11:L11)</f>
        <v>0</v>
      </c>
    </row>
    <row r="12" spans="1:14" ht="15" customHeight="1" x14ac:dyDescent="0.2">
      <c r="A12" s="29"/>
      <c r="B12" s="98"/>
      <c r="C12" s="261"/>
      <c r="D12" s="355"/>
      <c r="E12" s="355"/>
      <c r="F12" s="355"/>
      <c r="G12" s="355"/>
      <c r="H12" s="355"/>
      <c r="I12" s="355"/>
      <c r="J12" s="355"/>
      <c r="K12" s="261"/>
      <c r="L12" s="261"/>
      <c r="M12" s="356"/>
    </row>
    <row r="13" spans="1:14" ht="15" customHeight="1" x14ac:dyDescent="0.2">
      <c r="A13" s="42">
        <v>2</v>
      </c>
      <c r="B13" s="53" t="s">
        <v>282</v>
      </c>
      <c r="C13" s="229" t="s">
        <v>28</v>
      </c>
      <c r="D13" s="229" t="s">
        <v>28</v>
      </c>
      <c r="E13" s="229" t="s">
        <v>28</v>
      </c>
      <c r="F13" s="229" t="s">
        <v>28</v>
      </c>
      <c r="G13" s="229" t="s">
        <v>28</v>
      </c>
      <c r="H13" s="229" t="s">
        <v>28</v>
      </c>
      <c r="I13" s="229" t="s">
        <v>28</v>
      </c>
      <c r="J13" s="229" t="s">
        <v>28</v>
      </c>
      <c r="K13" s="229" t="s">
        <v>28</v>
      </c>
      <c r="L13" s="229" t="s">
        <v>28</v>
      </c>
      <c r="M13" s="230" t="s">
        <v>28</v>
      </c>
    </row>
    <row r="14" spans="1:14" ht="15" customHeight="1" x14ac:dyDescent="0.2">
      <c r="A14" s="15" t="s">
        <v>44</v>
      </c>
      <c r="B14" s="133" t="s">
        <v>718</v>
      </c>
      <c r="C14" s="301">
        <v>0</v>
      </c>
      <c r="D14" s="296">
        <v>0</v>
      </c>
      <c r="E14" s="296">
        <v>0</v>
      </c>
      <c r="F14" s="296">
        <v>0</v>
      </c>
      <c r="G14" s="296">
        <v>0</v>
      </c>
      <c r="H14" s="296">
        <v>0</v>
      </c>
      <c r="I14" s="296">
        <v>0</v>
      </c>
      <c r="J14" s="296">
        <v>0</v>
      </c>
      <c r="K14" s="301">
        <v>0</v>
      </c>
      <c r="L14" s="301">
        <v>0</v>
      </c>
      <c r="M14" s="475">
        <f t="shared" ref="M14:M15" si="1">SUM(C14:L14)</f>
        <v>0</v>
      </c>
    </row>
    <row r="15" spans="1:14" ht="15" customHeight="1" x14ac:dyDescent="0.2">
      <c r="A15" s="19" t="s">
        <v>46</v>
      </c>
      <c r="B15" s="134" t="s">
        <v>719</v>
      </c>
      <c r="C15" s="303">
        <v>0</v>
      </c>
      <c r="D15" s="299">
        <v>0</v>
      </c>
      <c r="E15" s="299">
        <v>0</v>
      </c>
      <c r="F15" s="299">
        <v>0</v>
      </c>
      <c r="G15" s="299">
        <v>0</v>
      </c>
      <c r="H15" s="299">
        <v>0</v>
      </c>
      <c r="I15" s="299">
        <v>0</v>
      </c>
      <c r="J15" s="299">
        <v>0</v>
      </c>
      <c r="K15" s="303">
        <v>0</v>
      </c>
      <c r="L15" s="303">
        <v>0</v>
      </c>
      <c r="M15" s="476">
        <f t="shared" si="1"/>
        <v>0</v>
      </c>
    </row>
    <row r="16" spans="1:14" ht="15" customHeight="1" x14ac:dyDescent="0.2">
      <c r="A16" s="29"/>
      <c r="B16" s="98"/>
      <c r="C16" s="261"/>
      <c r="D16" s="355"/>
      <c r="E16" s="355"/>
      <c r="F16" s="355"/>
      <c r="G16" s="355"/>
      <c r="H16" s="355"/>
      <c r="I16" s="355"/>
      <c r="J16" s="355"/>
      <c r="K16" s="261"/>
      <c r="L16" s="261"/>
      <c r="M16" s="356"/>
    </row>
    <row r="17" spans="1:13" ht="15" customHeight="1" x14ac:dyDescent="0.2">
      <c r="A17" s="42">
        <v>3</v>
      </c>
      <c r="B17" s="53" t="s">
        <v>720</v>
      </c>
      <c r="C17" s="229" t="s">
        <v>28</v>
      </c>
      <c r="D17" s="229" t="s">
        <v>28</v>
      </c>
      <c r="E17" s="229" t="s">
        <v>28</v>
      </c>
      <c r="F17" s="229" t="s">
        <v>28</v>
      </c>
      <c r="G17" s="229" t="s">
        <v>28</v>
      </c>
      <c r="H17" s="229" t="s">
        <v>28</v>
      </c>
      <c r="I17" s="229" t="s">
        <v>28</v>
      </c>
      <c r="J17" s="229" t="s">
        <v>28</v>
      </c>
      <c r="K17" s="229" t="s">
        <v>28</v>
      </c>
      <c r="L17" s="229" t="s">
        <v>28</v>
      </c>
      <c r="M17" s="230" t="s">
        <v>28</v>
      </c>
    </row>
    <row r="18" spans="1:13" ht="15" customHeight="1" x14ac:dyDescent="0.2">
      <c r="A18" s="15" t="s">
        <v>108</v>
      </c>
      <c r="B18" s="133" t="s">
        <v>718</v>
      </c>
      <c r="C18" s="301">
        <v>0</v>
      </c>
      <c r="D18" s="296">
        <v>0</v>
      </c>
      <c r="E18" s="296">
        <v>0</v>
      </c>
      <c r="F18" s="296">
        <v>0</v>
      </c>
      <c r="G18" s="296">
        <v>0</v>
      </c>
      <c r="H18" s="296">
        <v>0</v>
      </c>
      <c r="I18" s="296">
        <v>0</v>
      </c>
      <c r="J18" s="296">
        <v>0</v>
      </c>
      <c r="K18" s="301">
        <v>0</v>
      </c>
      <c r="L18" s="301">
        <v>0</v>
      </c>
      <c r="M18" s="475">
        <f t="shared" ref="M18:M19" si="2">SUM(C18:L18)</f>
        <v>0</v>
      </c>
    </row>
    <row r="19" spans="1:13" ht="15" customHeight="1" x14ac:dyDescent="0.2">
      <c r="A19" s="19" t="s">
        <v>110</v>
      </c>
      <c r="B19" s="134" t="s">
        <v>719</v>
      </c>
      <c r="C19" s="303">
        <v>0</v>
      </c>
      <c r="D19" s="299">
        <v>0</v>
      </c>
      <c r="E19" s="299">
        <v>0</v>
      </c>
      <c r="F19" s="299">
        <v>0</v>
      </c>
      <c r="G19" s="299">
        <v>0</v>
      </c>
      <c r="H19" s="299">
        <v>0</v>
      </c>
      <c r="I19" s="299">
        <v>0</v>
      </c>
      <c r="J19" s="299">
        <v>0</v>
      </c>
      <c r="K19" s="303">
        <v>0</v>
      </c>
      <c r="L19" s="303">
        <v>0</v>
      </c>
      <c r="M19" s="476">
        <f t="shared" si="2"/>
        <v>0</v>
      </c>
    </row>
    <row r="20" spans="1:13" ht="15" customHeight="1" x14ac:dyDescent="0.2">
      <c r="A20" s="29"/>
      <c r="B20" s="98"/>
      <c r="C20" s="261"/>
      <c r="D20" s="355"/>
      <c r="E20" s="355"/>
      <c r="F20" s="355"/>
      <c r="G20" s="355"/>
      <c r="H20" s="355"/>
      <c r="I20" s="355"/>
      <c r="J20" s="355"/>
      <c r="K20" s="261"/>
      <c r="L20" s="261"/>
      <c r="M20" s="356"/>
    </row>
    <row r="21" spans="1:13" ht="15" customHeight="1" x14ac:dyDescent="0.2">
      <c r="A21" s="30">
        <v>4</v>
      </c>
      <c r="B21" s="52" t="s">
        <v>721</v>
      </c>
      <c r="C21" s="294">
        <f>SUM(C10:C11,C14:C15,C18:C19)</f>
        <v>0</v>
      </c>
      <c r="D21" s="294">
        <f t="shared" ref="D21:M21" si="3">SUM(D10:D11,D14:D15,D18:D19)</f>
        <v>0</v>
      </c>
      <c r="E21" s="294">
        <f t="shared" si="3"/>
        <v>0</v>
      </c>
      <c r="F21" s="294">
        <f t="shared" si="3"/>
        <v>0</v>
      </c>
      <c r="G21" s="294">
        <f t="shared" si="3"/>
        <v>0</v>
      </c>
      <c r="H21" s="294">
        <f t="shared" si="3"/>
        <v>0</v>
      </c>
      <c r="I21" s="294">
        <f t="shared" si="3"/>
        <v>0</v>
      </c>
      <c r="J21" s="294">
        <f t="shared" si="3"/>
        <v>0</v>
      </c>
      <c r="K21" s="294">
        <f t="shared" si="3"/>
        <v>0</v>
      </c>
      <c r="L21" s="294">
        <f t="shared" si="3"/>
        <v>0</v>
      </c>
      <c r="M21" s="294">
        <f t="shared" si="3"/>
        <v>0</v>
      </c>
    </row>
  </sheetData>
  <mergeCells count="1">
    <mergeCell ref="D5:M5"/>
  </mergeCells>
  <conditionalFormatting sqref="C10:M21">
    <cfRule type="cellIs" dxfId="27" priority="3" operator="equal">
      <formula>0</formula>
    </cfRule>
  </conditionalFormatting>
  <pageMargins left="0.70866141732283472" right="0.70866141732283472" top="0.74803149606299213" bottom="0.74803149606299213" header="0.31496062992125984" footer="0.31496062992125984"/>
  <pageSetup paperSize="9" scale="64"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sheetPr codeName="Sheet54">
    <pageSetUpPr fitToPage="1"/>
  </sheetPr>
  <dimension ref="A1:U60"/>
  <sheetViews>
    <sheetView showGridLines="0" zoomScaleNormal="100" workbookViewId="0">
      <pane xSplit="1" ySplit="9" topLeftCell="B10" activePane="bottomRight" state="frozen"/>
      <selection pane="topRight" activeCell="B1" sqref="B1"/>
      <selection pane="bottomLeft" activeCell="A10" sqref="A10"/>
      <selection pane="bottomRight"/>
    </sheetView>
  </sheetViews>
  <sheetFormatPr defaultColWidth="9.140625" defaultRowHeight="15" x14ac:dyDescent="0.25"/>
  <cols>
    <col min="1" max="1" width="5.42578125" style="11" customWidth="1"/>
    <col min="2" max="2" width="25.85546875" style="11" bestFit="1" customWidth="1"/>
    <col min="3" max="3" width="25.85546875" style="11" customWidth="1"/>
    <col min="4" max="4" width="31.28515625" style="11" bestFit="1" customWidth="1"/>
    <col min="5" max="5" width="12" style="11" bestFit="1" customWidth="1"/>
    <col min="6" max="6" width="20.85546875" style="11" bestFit="1" customWidth="1"/>
    <col min="7" max="7" width="11.7109375" style="11" customWidth="1"/>
    <col min="8" max="8" width="9.140625" style="11"/>
    <col min="9" max="9" width="13.85546875" style="11" customWidth="1"/>
    <col min="10" max="10" width="14.5703125" style="11" customWidth="1"/>
    <col min="11" max="11" width="13.5703125" style="11" customWidth="1"/>
    <col min="12" max="12" width="13.140625" style="11" customWidth="1"/>
    <col min="13" max="13" width="11.7109375" style="11" customWidth="1"/>
    <col min="14" max="14" width="9.140625" style="11"/>
    <col min="15" max="15" width="12.85546875" style="11" customWidth="1"/>
    <col min="16" max="16" width="18.140625" style="11" customWidth="1"/>
    <col min="17" max="17" width="22" style="11" bestFit="1" customWidth="1"/>
    <col min="18" max="18" width="13.42578125" style="11" customWidth="1"/>
    <col min="19" max="19" width="47.140625" style="511" customWidth="1"/>
    <col min="20" max="20" width="9" style="11" customWidth="1"/>
    <col min="21" max="21" width="10" customWidth="1"/>
    <col min="22" max="16384" width="9.140625" style="11"/>
  </cols>
  <sheetData>
    <row r="1" spans="1:21" ht="15.75" x14ac:dyDescent="0.25">
      <c r="A1" s="1133" t="s">
        <v>2</v>
      </c>
      <c r="B1" s="364"/>
      <c r="C1" s="364"/>
      <c r="D1" s="364"/>
      <c r="E1" s="364"/>
      <c r="F1" s="364"/>
      <c r="G1" s="364"/>
      <c r="H1" s="364"/>
      <c r="I1" s="364"/>
      <c r="J1" s="364"/>
      <c r="K1" s="364"/>
      <c r="L1" s="364"/>
      <c r="M1" s="364"/>
      <c r="N1" s="364"/>
      <c r="O1" s="364"/>
      <c r="P1" s="364"/>
      <c r="Q1" s="364"/>
      <c r="R1" s="364"/>
      <c r="S1" s="1138"/>
      <c r="T1" s="364"/>
    </row>
    <row r="2" spans="1:21" x14ac:dyDescent="0.25">
      <c r="A2" s="1134"/>
      <c r="B2" s="364"/>
      <c r="C2" s="364"/>
      <c r="D2" s="364"/>
      <c r="E2" s="364"/>
      <c r="F2" s="364"/>
      <c r="G2" s="364"/>
      <c r="H2" s="364"/>
      <c r="I2" s="364"/>
      <c r="J2" s="364"/>
      <c r="K2" s="364"/>
      <c r="L2" s="364"/>
      <c r="M2" s="364"/>
      <c r="N2" s="364"/>
      <c r="O2" s="364"/>
      <c r="P2" s="364"/>
      <c r="Q2" s="364"/>
      <c r="R2" s="364"/>
      <c r="S2" s="1138"/>
      <c r="T2" s="364"/>
    </row>
    <row r="3" spans="1:21" s="1" customFormat="1" ht="13.5" x14ac:dyDescent="0.2">
      <c r="A3" s="1136" t="s">
        <v>5</v>
      </c>
      <c r="B3" s="207"/>
      <c r="C3" s="207"/>
      <c r="D3" s="207"/>
      <c r="E3" s="207"/>
      <c r="F3" s="207"/>
      <c r="G3" s="207"/>
      <c r="H3" s="207"/>
      <c r="I3" s="207"/>
      <c r="J3" s="207"/>
      <c r="K3" s="207"/>
      <c r="L3" s="207"/>
      <c r="M3" s="207"/>
      <c r="N3" s="207"/>
      <c r="O3" s="207"/>
      <c r="P3" s="207"/>
      <c r="Q3" s="207"/>
      <c r="R3" s="207"/>
      <c r="S3" s="207"/>
      <c r="T3" s="207"/>
      <c r="U3" s="207"/>
    </row>
    <row r="5" spans="1:21" ht="15.75" x14ac:dyDescent="0.25">
      <c r="A5" s="118" t="s">
        <v>722</v>
      </c>
      <c r="B5" s="141"/>
      <c r="C5" s="141"/>
      <c r="D5" s="141"/>
      <c r="E5" s="141"/>
      <c r="F5" s="141"/>
      <c r="G5" s="141"/>
      <c r="H5" s="141"/>
      <c r="I5" s="141"/>
      <c r="J5" s="141"/>
      <c r="K5" s="141"/>
      <c r="L5" s="494"/>
      <c r="M5" s="141"/>
      <c r="N5" s="141"/>
      <c r="O5" s="141"/>
      <c r="P5" s="141"/>
      <c r="Q5" s="141"/>
      <c r="R5" s="141"/>
      <c r="S5" s="512"/>
      <c r="T5" s="499"/>
      <c r="U5" s="504"/>
    </row>
    <row r="6" spans="1:21" ht="15.75" x14ac:dyDescent="0.25">
      <c r="A6" s="194"/>
      <c r="B6" s="1260" t="s">
        <v>300</v>
      </c>
      <c r="C6" s="1260"/>
      <c r="D6" s="1260"/>
      <c r="E6" s="1260"/>
      <c r="F6" s="1260"/>
      <c r="G6" s="1260"/>
      <c r="H6" s="1260"/>
      <c r="I6" s="1260"/>
      <c r="J6" s="1260"/>
      <c r="K6" s="1260"/>
      <c r="L6" s="1260"/>
      <c r="M6" s="1260"/>
      <c r="N6" s="1260"/>
      <c r="O6" s="1260"/>
      <c r="P6" s="1260"/>
      <c r="Q6" s="1260"/>
      <c r="R6" s="1260"/>
      <c r="S6" s="1261"/>
      <c r="T6" s="499"/>
      <c r="U6" s="505"/>
    </row>
    <row r="7" spans="1:21" ht="28.5" customHeight="1" x14ac:dyDescent="0.25">
      <c r="A7" s="1285"/>
      <c r="B7" s="1279" t="s">
        <v>723</v>
      </c>
      <c r="C7" s="1280" t="s">
        <v>724</v>
      </c>
      <c r="D7" s="1279" t="s">
        <v>725</v>
      </c>
      <c r="E7" s="1283" t="s">
        <v>726</v>
      </c>
      <c r="F7" s="1284"/>
      <c r="G7" s="1281" t="s">
        <v>727</v>
      </c>
      <c r="H7" s="1281"/>
      <c r="I7" s="1245" t="s">
        <v>728</v>
      </c>
      <c r="J7" s="1245" t="s">
        <v>729</v>
      </c>
      <c r="K7" s="1245" t="s">
        <v>730</v>
      </c>
      <c r="L7" s="1245" t="s">
        <v>731</v>
      </c>
      <c r="M7" s="1281" t="s">
        <v>732</v>
      </c>
      <c r="N7" s="1281"/>
      <c r="O7" s="1280" t="s">
        <v>733</v>
      </c>
      <c r="P7" s="1245" t="s">
        <v>734</v>
      </c>
      <c r="Q7" s="1279" t="s">
        <v>735</v>
      </c>
      <c r="R7" s="1245" t="s">
        <v>736</v>
      </c>
      <c r="S7" s="1289" t="s">
        <v>737</v>
      </c>
      <c r="T7" s="500"/>
      <c r="U7" s="1287" t="s">
        <v>241</v>
      </c>
    </row>
    <row r="8" spans="1:21" ht="81.75" x14ac:dyDescent="0.25">
      <c r="A8" s="1286"/>
      <c r="B8" s="1280"/>
      <c r="C8" s="1282"/>
      <c r="D8" s="1280"/>
      <c r="E8" s="1074" t="s">
        <v>738</v>
      </c>
      <c r="F8" s="1075" t="s">
        <v>739</v>
      </c>
      <c r="G8" s="1085" t="s">
        <v>740</v>
      </c>
      <c r="H8" s="1085" t="s">
        <v>741</v>
      </c>
      <c r="I8" s="1244"/>
      <c r="J8" s="1244"/>
      <c r="K8" s="1244"/>
      <c r="L8" s="1244"/>
      <c r="M8" s="444" t="s">
        <v>740</v>
      </c>
      <c r="N8" s="444" t="s">
        <v>741</v>
      </c>
      <c r="O8" s="1282"/>
      <c r="P8" s="1244"/>
      <c r="Q8" s="1280"/>
      <c r="R8" s="1244"/>
      <c r="S8" s="1290"/>
      <c r="T8" s="500"/>
      <c r="U8" s="1288"/>
    </row>
    <row r="9" spans="1:21" x14ac:dyDescent="0.25">
      <c r="A9" s="404" t="s">
        <v>311</v>
      </c>
      <c r="B9" s="405"/>
      <c r="C9" s="405"/>
      <c r="D9" s="405"/>
      <c r="E9" s="1073"/>
      <c r="F9" s="1082"/>
      <c r="G9" s="406"/>
      <c r="H9" s="407"/>
      <c r="I9" s="408">
        <f>SUM(I10:I59)</f>
        <v>0</v>
      </c>
      <c r="J9" s="408">
        <f t="shared" ref="J9:K9" si="0">SUM(J10:J59)</f>
        <v>0</v>
      </c>
      <c r="K9" s="408">
        <f t="shared" si="0"/>
        <v>0</v>
      </c>
      <c r="L9" s="405"/>
      <c r="M9" s="406"/>
      <c r="N9" s="407"/>
      <c r="O9" s="449"/>
      <c r="P9" s="409"/>
      <c r="Q9" s="405"/>
      <c r="R9" s="410"/>
      <c r="S9" s="513"/>
      <c r="T9" s="501"/>
      <c r="U9" s="506"/>
    </row>
    <row r="10" spans="1:21" x14ac:dyDescent="0.25">
      <c r="A10" s="169">
        <v>1</v>
      </c>
      <c r="B10" s="784"/>
      <c r="C10" s="784"/>
      <c r="D10" s="784"/>
      <c r="E10" s="784"/>
      <c r="F10" s="1076">
        <v>0</v>
      </c>
      <c r="G10" s="784"/>
      <c r="H10" s="785"/>
      <c r="I10" s="808">
        <v>0</v>
      </c>
      <c r="J10" s="808">
        <v>0</v>
      </c>
      <c r="K10" s="808">
        <v>0</v>
      </c>
      <c r="L10" s="1041"/>
      <c r="M10" s="784"/>
      <c r="N10" s="1068"/>
      <c r="O10" s="786"/>
      <c r="P10" s="808">
        <v>0</v>
      </c>
      <c r="Q10" s="784"/>
      <c r="R10" s="787"/>
      <c r="S10" s="788"/>
      <c r="T10" s="502"/>
      <c r="U10" s="507" t="s">
        <v>243</v>
      </c>
    </row>
    <row r="11" spans="1:21" x14ac:dyDescent="0.25">
      <c r="A11" s="782">
        <v>2</v>
      </c>
      <c r="B11" s="789"/>
      <c r="C11" s="789"/>
      <c r="D11" s="789"/>
      <c r="E11" s="789"/>
      <c r="F11" s="1077">
        <v>0</v>
      </c>
      <c r="G11" s="789"/>
      <c r="H11" s="790"/>
      <c r="I11" s="807">
        <v>0</v>
      </c>
      <c r="J11" s="807">
        <v>0</v>
      </c>
      <c r="K11" s="807">
        <v>0</v>
      </c>
      <c r="L11" s="1042"/>
      <c r="M11" s="789"/>
      <c r="N11" s="795"/>
      <c r="O11" s="791"/>
      <c r="P11" s="807">
        <v>0</v>
      </c>
      <c r="Q11" s="789"/>
      <c r="R11" s="792"/>
      <c r="S11" s="793"/>
      <c r="T11" s="502"/>
      <c r="U11" s="508" t="s">
        <v>243</v>
      </c>
    </row>
    <row r="12" spans="1:21" x14ac:dyDescent="0.25">
      <c r="A12" s="782">
        <v>3</v>
      </c>
      <c r="B12" s="789"/>
      <c r="C12" s="789"/>
      <c r="D12" s="789"/>
      <c r="E12" s="789"/>
      <c r="F12" s="1077">
        <v>0</v>
      </c>
      <c r="G12" s="789"/>
      <c r="H12" s="790"/>
      <c r="I12" s="807">
        <v>0</v>
      </c>
      <c r="J12" s="807">
        <v>0</v>
      </c>
      <c r="K12" s="807">
        <v>0</v>
      </c>
      <c r="L12" s="1042"/>
      <c r="M12" s="789"/>
      <c r="N12" s="795"/>
      <c r="O12" s="791"/>
      <c r="P12" s="807">
        <v>0</v>
      </c>
      <c r="Q12" s="789"/>
      <c r="R12" s="792"/>
      <c r="S12" s="793"/>
      <c r="T12" s="502"/>
      <c r="U12" s="508" t="s">
        <v>243</v>
      </c>
    </row>
    <row r="13" spans="1:21" x14ac:dyDescent="0.25">
      <c r="A13" s="782">
        <v>4</v>
      </c>
      <c r="B13" s="794"/>
      <c r="C13" s="794"/>
      <c r="D13" s="794"/>
      <c r="E13" s="794"/>
      <c r="F13" s="1077">
        <v>0</v>
      </c>
      <c r="G13" s="794"/>
      <c r="H13" s="795"/>
      <c r="I13" s="807">
        <v>0</v>
      </c>
      <c r="J13" s="807">
        <v>0</v>
      </c>
      <c r="K13" s="807">
        <v>0</v>
      </c>
      <c r="L13" s="1043"/>
      <c r="M13" s="794"/>
      <c r="N13" s="795"/>
      <c r="O13" s="796"/>
      <c r="P13" s="807">
        <v>0</v>
      </c>
      <c r="Q13" s="789"/>
      <c r="R13" s="792"/>
      <c r="S13" s="793"/>
      <c r="T13" s="502"/>
      <c r="U13" s="508" t="s">
        <v>243</v>
      </c>
    </row>
    <row r="14" spans="1:21" x14ac:dyDescent="0.25">
      <c r="A14" s="782">
        <v>5</v>
      </c>
      <c r="B14" s="794"/>
      <c r="C14" s="794"/>
      <c r="D14" s="794"/>
      <c r="E14" s="794"/>
      <c r="F14" s="1077">
        <v>0</v>
      </c>
      <c r="G14" s="794"/>
      <c r="H14" s="795"/>
      <c r="I14" s="807">
        <v>0</v>
      </c>
      <c r="J14" s="807">
        <v>0</v>
      </c>
      <c r="K14" s="807">
        <v>0</v>
      </c>
      <c r="L14" s="1043"/>
      <c r="M14" s="794"/>
      <c r="N14" s="795"/>
      <c r="O14" s="796"/>
      <c r="P14" s="807">
        <v>0</v>
      </c>
      <c r="Q14" s="789"/>
      <c r="R14" s="792"/>
      <c r="S14" s="793"/>
      <c r="T14" s="502"/>
      <c r="U14" s="508" t="s">
        <v>243</v>
      </c>
    </row>
    <row r="15" spans="1:21" x14ac:dyDescent="0.25">
      <c r="A15" s="782">
        <v>6</v>
      </c>
      <c r="B15" s="789"/>
      <c r="C15" s="789"/>
      <c r="D15" s="789"/>
      <c r="E15" s="789"/>
      <c r="F15" s="1077">
        <v>0</v>
      </c>
      <c r="G15" s="789"/>
      <c r="H15" s="790"/>
      <c r="I15" s="807">
        <v>0</v>
      </c>
      <c r="J15" s="807">
        <v>0</v>
      </c>
      <c r="K15" s="807">
        <v>0</v>
      </c>
      <c r="L15" s="1042"/>
      <c r="M15" s="789"/>
      <c r="N15" s="795"/>
      <c r="O15" s="791"/>
      <c r="P15" s="807">
        <v>0</v>
      </c>
      <c r="Q15" s="789"/>
      <c r="R15" s="792"/>
      <c r="S15" s="793"/>
      <c r="T15" s="502"/>
      <c r="U15" s="508" t="s">
        <v>243</v>
      </c>
    </row>
    <row r="16" spans="1:21" x14ac:dyDescent="0.25">
      <c r="A16" s="782">
        <v>7</v>
      </c>
      <c r="B16" s="789"/>
      <c r="C16" s="789"/>
      <c r="D16" s="789"/>
      <c r="E16" s="789"/>
      <c r="F16" s="1077">
        <v>0</v>
      </c>
      <c r="G16" s="789"/>
      <c r="H16" s="790"/>
      <c r="I16" s="807">
        <v>0</v>
      </c>
      <c r="J16" s="807">
        <v>0</v>
      </c>
      <c r="K16" s="807">
        <v>0</v>
      </c>
      <c r="L16" s="1042"/>
      <c r="M16" s="789"/>
      <c r="N16" s="795"/>
      <c r="O16" s="791"/>
      <c r="P16" s="807">
        <v>0</v>
      </c>
      <c r="Q16" s="789"/>
      <c r="R16" s="792"/>
      <c r="S16" s="793"/>
      <c r="T16" s="502"/>
      <c r="U16" s="508" t="s">
        <v>243</v>
      </c>
    </row>
    <row r="17" spans="1:21" x14ac:dyDescent="0.25">
      <c r="A17" s="782">
        <v>8</v>
      </c>
      <c r="B17" s="789"/>
      <c r="C17" s="789"/>
      <c r="D17" s="789"/>
      <c r="E17" s="789"/>
      <c r="F17" s="1077">
        <v>0</v>
      </c>
      <c r="G17" s="789"/>
      <c r="H17" s="790"/>
      <c r="I17" s="807">
        <v>0</v>
      </c>
      <c r="J17" s="807">
        <v>0</v>
      </c>
      <c r="K17" s="807">
        <v>0</v>
      </c>
      <c r="L17" s="1042"/>
      <c r="M17" s="789"/>
      <c r="N17" s="795"/>
      <c r="O17" s="791"/>
      <c r="P17" s="807">
        <v>0</v>
      </c>
      <c r="Q17" s="789"/>
      <c r="R17" s="792"/>
      <c r="S17" s="793"/>
      <c r="T17" s="502"/>
      <c r="U17" s="508" t="s">
        <v>243</v>
      </c>
    </row>
    <row r="18" spans="1:21" x14ac:dyDescent="0.25">
      <c r="A18" s="782">
        <v>9</v>
      </c>
      <c r="B18" s="789"/>
      <c r="C18" s="789"/>
      <c r="D18" s="789"/>
      <c r="E18" s="789"/>
      <c r="F18" s="1077">
        <v>0</v>
      </c>
      <c r="G18" s="789"/>
      <c r="H18" s="790"/>
      <c r="I18" s="807">
        <v>0</v>
      </c>
      <c r="J18" s="807">
        <v>0</v>
      </c>
      <c r="K18" s="807">
        <v>0</v>
      </c>
      <c r="L18" s="1042"/>
      <c r="M18" s="789"/>
      <c r="N18" s="795"/>
      <c r="O18" s="791"/>
      <c r="P18" s="807">
        <v>0</v>
      </c>
      <c r="Q18" s="789"/>
      <c r="R18" s="792"/>
      <c r="S18" s="793"/>
      <c r="T18" s="502"/>
      <c r="U18" s="508" t="s">
        <v>243</v>
      </c>
    </row>
    <row r="19" spans="1:21" x14ac:dyDescent="0.25">
      <c r="A19" s="782">
        <v>10</v>
      </c>
      <c r="B19" s="789"/>
      <c r="C19" s="789"/>
      <c r="D19" s="789"/>
      <c r="E19" s="789"/>
      <c r="F19" s="1077">
        <v>0</v>
      </c>
      <c r="G19" s="789"/>
      <c r="H19" s="790"/>
      <c r="I19" s="807">
        <v>0</v>
      </c>
      <c r="J19" s="807">
        <v>0</v>
      </c>
      <c r="K19" s="807">
        <v>0</v>
      </c>
      <c r="L19" s="1042"/>
      <c r="M19" s="789"/>
      <c r="N19" s="795"/>
      <c r="O19" s="791"/>
      <c r="P19" s="807">
        <v>0</v>
      </c>
      <c r="Q19" s="789"/>
      <c r="R19" s="792"/>
      <c r="S19" s="793"/>
      <c r="T19" s="502"/>
      <c r="U19" s="508" t="s">
        <v>243</v>
      </c>
    </row>
    <row r="20" spans="1:21" x14ac:dyDescent="0.25">
      <c r="A20" s="782">
        <v>11</v>
      </c>
      <c r="B20" s="789"/>
      <c r="C20" s="789"/>
      <c r="D20" s="789"/>
      <c r="E20" s="789"/>
      <c r="F20" s="1077">
        <v>0</v>
      </c>
      <c r="G20" s="789"/>
      <c r="H20" s="790"/>
      <c r="I20" s="807">
        <v>0</v>
      </c>
      <c r="J20" s="807">
        <v>0</v>
      </c>
      <c r="K20" s="807">
        <v>0</v>
      </c>
      <c r="L20" s="1042"/>
      <c r="M20" s="789"/>
      <c r="N20" s="795"/>
      <c r="O20" s="791"/>
      <c r="P20" s="807">
        <v>0</v>
      </c>
      <c r="Q20" s="789"/>
      <c r="R20" s="792"/>
      <c r="S20" s="793"/>
      <c r="T20" s="502"/>
      <c r="U20" s="508" t="s">
        <v>243</v>
      </c>
    </row>
    <row r="21" spans="1:21" x14ac:dyDescent="0.25">
      <c r="A21" s="782">
        <v>12</v>
      </c>
      <c r="B21" s="797"/>
      <c r="C21" s="797"/>
      <c r="D21" s="797"/>
      <c r="E21" s="797"/>
      <c r="F21" s="1078">
        <v>0</v>
      </c>
      <c r="G21" s="797"/>
      <c r="H21" s="798"/>
      <c r="I21" s="809">
        <v>0</v>
      </c>
      <c r="J21" s="809">
        <v>0</v>
      </c>
      <c r="K21" s="809">
        <v>0</v>
      </c>
      <c r="L21" s="1044"/>
      <c r="M21" s="797"/>
      <c r="N21" s="1069"/>
      <c r="O21" s="799"/>
      <c r="P21" s="809">
        <v>0</v>
      </c>
      <c r="Q21" s="797"/>
      <c r="R21" s="800"/>
      <c r="S21" s="801"/>
      <c r="T21" s="503"/>
      <c r="U21" s="509" t="s">
        <v>243</v>
      </c>
    </row>
    <row r="22" spans="1:21" x14ac:dyDescent="0.25">
      <c r="A22" s="782">
        <v>13</v>
      </c>
      <c r="B22" s="797"/>
      <c r="C22" s="797"/>
      <c r="D22" s="797"/>
      <c r="E22" s="797"/>
      <c r="F22" s="1078">
        <v>0</v>
      </c>
      <c r="G22" s="797"/>
      <c r="H22" s="798"/>
      <c r="I22" s="809">
        <v>0</v>
      </c>
      <c r="J22" s="809">
        <v>0</v>
      </c>
      <c r="K22" s="809">
        <v>0</v>
      </c>
      <c r="L22" s="1044"/>
      <c r="M22" s="797"/>
      <c r="N22" s="1069"/>
      <c r="O22" s="799"/>
      <c r="P22" s="809">
        <v>0</v>
      </c>
      <c r="Q22" s="797"/>
      <c r="R22" s="800"/>
      <c r="S22" s="801"/>
      <c r="T22" s="503"/>
      <c r="U22" s="509" t="s">
        <v>243</v>
      </c>
    </row>
    <row r="23" spans="1:21" x14ac:dyDescent="0.25">
      <c r="A23" s="782">
        <v>14</v>
      </c>
      <c r="B23" s="797"/>
      <c r="C23" s="797"/>
      <c r="D23" s="797"/>
      <c r="E23" s="797"/>
      <c r="F23" s="1078">
        <v>0</v>
      </c>
      <c r="G23" s="797"/>
      <c r="H23" s="798"/>
      <c r="I23" s="809">
        <v>0</v>
      </c>
      <c r="J23" s="809">
        <v>0</v>
      </c>
      <c r="K23" s="809">
        <v>0</v>
      </c>
      <c r="L23" s="1044"/>
      <c r="M23" s="797"/>
      <c r="N23" s="1069"/>
      <c r="O23" s="799"/>
      <c r="P23" s="809">
        <v>0</v>
      </c>
      <c r="Q23" s="797"/>
      <c r="R23" s="800"/>
      <c r="S23" s="801"/>
      <c r="T23" s="503"/>
      <c r="U23" s="509" t="s">
        <v>243</v>
      </c>
    </row>
    <row r="24" spans="1:21" x14ac:dyDescent="0.25">
      <c r="A24" s="782">
        <v>15</v>
      </c>
      <c r="B24" s="797"/>
      <c r="C24" s="797"/>
      <c r="D24" s="797"/>
      <c r="E24" s="797"/>
      <c r="F24" s="1078">
        <v>0</v>
      </c>
      <c r="G24" s="797"/>
      <c r="H24" s="798"/>
      <c r="I24" s="809">
        <v>0</v>
      </c>
      <c r="J24" s="809">
        <v>0</v>
      </c>
      <c r="K24" s="809">
        <v>0</v>
      </c>
      <c r="L24" s="1044"/>
      <c r="M24" s="797"/>
      <c r="N24" s="1069"/>
      <c r="O24" s="799"/>
      <c r="P24" s="809">
        <v>0</v>
      </c>
      <c r="Q24" s="797"/>
      <c r="R24" s="800"/>
      <c r="S24" s="801"/>
      <c r="T24" s="503"/>
      <c r="U24" s="509" t="s">
        <v>243</v>
      </c>
    </row>
    <row r="25" spans="1:21" x14ac:dyDescent="0.25">
      <c r="A25" s="782">
        <v>16</v>
      </c>
      <c r="B25" s="797"/>
      <c r="C25" s="797"/>
      <c r="D25" s="797"/>
      <c r="E25" s="797"/>
      <c r="F25" s="1078">
        <v>0</v>
      </c>
      <c r="G25" s="797"/>
      <c r="H25" s="798"/>
      <c r="I25" s="809">
        <v>0</v>
      </c>
      <c r="J25" s="809">
        <v>0</v>
      </c>
      <c r="K25" s="809">
        <v>0</v>
      </c>
      <c r="L25" s="1044"/>
      <c r="M25" s="797"/>
      <c r="N25" s="1069"/>
      <c r="O25" s="799"/>
      <c r="P25" s="809">
        <v>0</v>
      </c>
      <c r="Q25" s="797"/>
      <c r="R25" s="800"/>
      <c r="S25" s="801"/>
      <c r="T25" s="503"/>
      <c r="U25" s="509" t="s">
        <v>243</v>
      </c>
    </row>
    <row r="26" spans="1:21" x14ac:dyDescent="0.25">
      <c r="A26" s="782">
        <v>17</v>
      </c>
      <c r="B26" s="797"/>
      <c r="C26" s="797"/>
      <c r="D26" s="797"/>
      <c r="E26" s="797"/>
      <c r="F26" s="1078">
        <v>0</v>
      </c>
      <c r="G26" s="797"/>
      <c r="H26" s="798"/>
      <c r="I26" s="809">
        <v>0</v>
      </c>
      <c r="J26" s="809">
        <v>0</v>
      </c>
      <c r="K26" s="809">
        <v>0</v>
      </c>
      <c r="L26" s="1044"/>
      <c r="M26" s="797"/>
      <c r="N26" s="1069"/>
      <c r="O26" s="799"/>
      <c r="P26" s="809">
        <v>0</v>
      </c>
      <c r="Q26" s="797"/>
      <c r="R26" s="800"/>
      <c r="S26" s="801"/>
      <c r="T26" s="503"/>
      <c r="U26" s="509" t="s">
        <v>243</v>
      </c>
    </row>
    <row r="27" spans="1:21" x14ac:dyDescent="0.25">
      <c r="A27" s="782">
        <v>18</v>
      </c>
      <c r="B27" s="797"/>
      <c r="C27" s="797"/>
      <c r="D27" s="797"/>
      <c r="E27" s="797"/>
      <c r="F27" s="1078">
        <v>0</v>
      </c>
      <c r="G27" s="797"/>
      <c r="H27" s="798"/>
      <c r="I27" s="809">
        <v>0</v>
      </c>
      <c r="J27" s="809">
        <v>0</v>
      </c>
      <c r="K27" s="809">
        <v>0</v>
      </c>
      <c r="L27" s="1044"/>
      <c r="M27" s="797"/>
      <c r="N27" s="1069"/>
      <c r="O27" s="799"/>
      <c r="P27" s="809">
        <v>0</v>
      </c>
      <c r="Q27" s="797"/>
      <c r="R27" s="800"/>
      <c r="S27" s="801"/>
      <c r="T27" s="503"/>
      <c r="U27" s="509" t="s">
        <v>243</v>
      </c>
    </row>
    <row r="28" spans="1:21" x14ac:dyDescent="0.25">
      <c r="A28" s="782">
        <v>19</v>
      </c>
      <c r="B28" s="797"/>
      <c r="C28" s="797"/>
      <c r="D28" s="797"/>
      <c r="E28" s="797"/>
      <c r="F28" s="1078">
        <v>0</v>
      </c>
      <c r="G28" s="797"/>
      <c r="H28" s="798"/>
      <c r="I28" s="809">
        <v>0</v>
      </c>
      <c r="J28" s="809">
        <v>0</v>
      </c>
      <c r="K28" s="809">
        <v>0</v>
      </c>
      <c r="L28" s="1044"/>
      <c r="M28" s="797"/>
      <c r="N28" s="1069"/>
      <c r="O28" s="799"/>
      <c r="P28" s="809">
        <v>0</v>
      </c>
      <c r="Q28" s="797"/>
      <c r="R28" s="800"/>
      <c r="S28" s="801"/>
      <c r="T28" s="503"/>
      <c r="U28" s="509" t="s">
        <v>243</v>
      </c>
    </row>
    <row r="29" spans="1:21" x14ac:dyDescent="0.25">
      <c r="A29" s="782">
        <v>20</v>
      </c>
      <c r="B29" s="797"/>
      <c r="C29" s="797"/>
      <c r="D29" s="797"/>
      <c r="E29" s="797"/>
      <c r="F29" s="1078">
        <v>0</v>
      </c>
      <c r="G29" s="797"/>
      <c r="H29" s="798"/>
      <c r="I29" s="809">
        <v>0</v>
      </c>
      <c r="J29" s="809">
        <v>0</v>
      </c>
      <c r="K29" s="809">
        <v>0</v>
      </c>
      <c r="L29" s="1044"/>
      <c r="M29" s="797"/>
      <c r="N29" s="1069"/>
      <c r="O29" s="799"/>
      <c r="P29" s="809">
        <v>0</v>
      </c>
      <c r="Q29" s="797"/>
      <c r="R29" s="800"/>
      <c r="S29" s="801"/>
      <c r="T29" s="503"/>
      <c r="U29" s="509" t="s">
        <v>243</v>
      </c>
    </row>
    <row r="30" spans="1:21" x14ac:dyDescent="0.25">
      <c r="A30" s="782">
        <v>21</v>
      </c>
      <c r="B30" s="797"/>
      <c r="C30" s="797"/>
      <c r="D30" s="797"/>
      <c r="E30" s="797"/>
      <c r="F30" s="1078">
        <v>0</v>
      </c>
      <c r="G30" s="797"/>
      <c r="H30" s="798"/>
      <c r="I30" s="809">
        <v>0</v>
      </c>
      <c r="J30" s="809">
        <v>0</v>
      </c>
      <c r="K30" s="809">
        <v>0</v>
      </c>
      <c r="L30" s="1044"/>
      <c r="M30" s="797"/>
      <c r="N30" s="1069"/>
      <c r="O30" s="799"/>
      <c r="P30" s="809">
        <v>0</v>
      </c>
      <c r="Q30" s="797"/>
      <c r="R30" s="800"/>
      <c r="S30" s="801"/>
      <c r="T30" s="503"/>
      <c r="U30" s="509" t="s">
        <v>243</v>
      </c>
    </row>
    <row r="31" spans="1:21" x14ac:dyDescent="0.25">
      <c r="A31" s="782">
        <v>22</v>
      </c>
      <c r="B31" s="797"/>
      <c r="C31" s="797"/>
      <c r="D31" s="797"/>
      <c r="E31" s="797"/>
      <c r="F31" s="1078">
        <v>0</v>
      </c>
      <c r="G31" s="797"/>
      <c r="H31" s="798"/>
      <c r="I31" s="809">
        <v>0</v>
      </c>
      <c r="J31" s="809">
        <v>0</v>
      </c>
      <c r="K31" s="809">
        <v>0</v>
      </c>
      <c r="L31" s="1044"/>
      <c r="M31" s="797"/>
      <c r="N31" s="1069"/>
      <c r="O31" s="799"/>
      <c r="P31" s="809">
        <v>0</v>
      </c>
      <c r="Q31" s="797"/>
      <c r="R31" s="800"/>
      <c r="S31" s="801"/>
      <c r="T31" s="503"/>
      <c r="U31" s="509" t="s">
        <v>243</v>
      </c>
    </row>
    <row r="32" spans="1:21" x14ac:dyDescent="0.25">
      <c r="A32" s="782">
        <v>23</v>
      </c>
      <c r="B32" s="797"/>
      <c r="C32" s="797"/>
      <c r="D32" s="797"/>
      <c r="E32" s="797"/>
      <c r="F32" s="1078">
        <v>0</v>
      </c>
      <c r="G32" s="797"/>
      <c r="H32" s="798"/>
      <c r="I32" s="809">
        <v>0</v>
      </c>
      <c r="J32" s="809">
        <v>0</v>
      </c>
      <c r="K32" s="809">
        <v>0</v>
      </c>
      <c r="L32" s="1044"/>
      <c r="M32" s="797"/>
      <c r="N32" s="1069"/>
      <c r="O32" s="799"/>
      <c r="P32" s="809">
        <v>0</v>
      </c>
      <c r="Q32" s="797"/>
      <c r="R32" s="800"/>
      <c r="S32" s="801"/>
      <c r="T32" s="503"/>
      <c r="U32" s="509" t="s">
        <v>243</v>
      </c>
    </row>
    <row r="33" spans="1:21" x14ac:dyDescent="0.25">
      <c r="A33" s="782">
        <v>24</v>
      </c>
      <c r="B33" s="797"/>
      <c r="C33" s="797"/>
      <c r="D33" s="797"/>
      <c r="E33" s="797"/>
      <c r="F33" s="1078">
        <v>0</v>
      </c>
      <c r="G33" s="797"/>
      <c r="H33" s="798"/>
      <c r="I33" s="809">
        <v>0</v>
      </c>
      <c r="J33" s="809">
        <v>0</v>
      </c>
      <c r="K33" s="809">
        <v>0</v>
      </c>
      <c r="L33" s="1044"/>
      <c r="M33" s="797"/>
      <c r="N33" s="1069"/>
      <c r="O33" s="799"/>
      <c r="P33" s="809">
        <v>0</v>
      </c>
      <c r="Q33" s="797"/>
      <c r="R33" s="800"/>
      <c r="S33" s="801"/>
      <c r="T33" s="503"/>
      <c r="U33" s="509" t="s">
        <v>243</v>
      </c>
    </row>
    <row r="34" spans="1:21" x14ac:dyDescent="0.25">
      <c r="A34" s="782">
        <v>25</v>
      </c>
      <c r="B34" s="797"/>
      <c r="C34" s="797"/>
      <c r="D34" s="797"/>
      <c r="E34" s="797"/>
      <c r="F34" s="1078">
        <v>0</v>
      </c>
      <c r="G34" s="797"/>
      <c r="H34" s="798"/>
      <c r="I34" s="809">
        <v>0</v>
      </c>
      <c r="J34" s="809">
        <v>0</v>
      </c>
      <c r="K34" s="809">
        <v>0</v>
      </c>
      <c r="L34" s="1044"/>
      <c r="M34" s="797"/>
      <c r="N34" s="1069"/>
      <c r="O34" s="799"/>
      <c r="P34" s="809">
        <v>0</v>
      </c>
      <c r="Q34" s="797"/>
      <c r="R34" s="800"/>
      <c r="S34" s="801"/>
      <c r="T34" s="503"/>
      <c r="U34" s="509" t="s">
        <v>243</v>
      </c>
    </row>
    <row r="35" spans="1:21" x14ac:dyDescent="0.25">
      <c r="A35" s="782">
        <v>26</v>
      </c>
      <c r="B35" s="797"/>
      <c r="C35" s="797"/>
      <c r="D35" s="797"/>
      <c r="E35" s="797"/>
      <c r="F35" s="1078">
        <v>0</v>
      </c>
      <c r="G35" s="797"/>
      <c r="H35" s="798"/>
      <c r="I35" s="809">
        <v>0</v>
      </c>
      <c r="J35" s="809">
        <v>0</v>
      </c>
      <c r="K35" s="809">
        <v>0</v>
      </c>
      <c r="L35" s="1044"/>
      <c r="M35" s="797"/>
      <c r="N35" s="1069"/>
      <c r="O35" s="799"/>
      <c r="P35" s="809">
        <v>0</v>
      </c>
      <c r="Q35" s="797"/>
      <c r="R35" s="800"/>
      <c r="S35" s="801"/>
      <c r="T35" s="503"/>
      <c r="U35" s="509" t="s">
        <v>243</v>
      </c>
    </row>
    <row r="36" spans="1:21" x14ac:dyDescent="0.25">
      <c r="A36" s="782">
        <v>27</v>
      </c>
      <c r="B36" s="797"/>
      <c r="C36" s="797"/>
      <c r="D36" s="797"/>
      <c r="E36" s="797"/>
      <c r="F36" s="1078">
        <v>0</v>
      </c>
      <c r="G36" s="797"/>
      <c r="H36" s="798"/>
      <c r="I36" s="809">
        <v>0</v>
      </c>
      <c r="J36" s="809">
        <v>0</v>
      </c>
      <c r="K36" s="809">
        <v>0</v>
      </c>
      <c r="L36" s="1044"/>
      <c r="M36" s="797"/>
      <c r="N36" s="1069"/>
      <c r="O36" s="799"/>
      <c r="P36" s="809">
        <v>0</v>
      </c>
      <c r="Q36" s="797"/>
      <c r="R36" s="800"/>
      <c r="S36" s="801"/>
      <c r="T36" s="503"/>
      <c r="U36" s="509" t="s">
        <v>243</v>
      </c>
    </row>
    <row r="37" spans="1:21" x14ac:dyDescent="0.25">
      <c r="A37" s="782">
        <v>28</v>
      </c>
      <c r="B37" s="797"/>
      <c r="C37" s="797"/>
      <c r="D37" s="797"/>
      <c r="E37" s="797"/>
      <c r="F37" s="1078">
        <v>0</v>
      </c>
      <c r="G37" s="797"/>
      <c r="H37" s="798"/>
      <c r="I37" s="809">
        <v>0</v>
      </c>
      <c r="J37" s="809">
        <v>0</v>
      </c>
      <c r="K37" s="809">
        <v>0</v>
      </c>
      <c r="L37" s="1044"/>
      <c r="M37" s="797"/>
      <c r="N37" s="1069"/>
      <c r="O37" s="799"/>
      <c r="P37" s="809">
        <v>0</v>
      </c>
      <c r="Q37" s="797"/>
      <c r="R37" s="800"/>
      <c r="S37" s="801"/>
      <c r="T37" s="503"/>
      <c r="U37" s="509" t="s">
        <v>243</v>
      </c>
    </row>
    <row r="38" spans="1:21" x14ac:dyDescent="0.25">
      <c r="A38" s="782">
        <v>29</v>
      </c>
      <c r="B38" s="797"/>
      <c r="C38" s="797"/>
      <c r="D38" s="797"/>
      <c r="E38" s="797"/>
      <c r="F38" s="1078">
        <v>0</v>
      </c>
      <c r="G38" s="797"/>
      <c r="H38" s="798"/>
      <c r="I38" s="809">
        <v>0</v>
      </c>
      <c r="J38" s="809">
        <v>0</v>
      </c>
      <c r="K38" s="809">
        <v>0</v>
      </c>
      <c r="L38" s="1044"/>
      <c r="M38" s="797"/>
      <c r="N38" s="1069"/>
      <c r="O38" s="799"/>
      <c r="P38" s="809">
        <v>0</v>
      </c>
      <c r="Q38" s="797"/>
      <c r="R38" s="800"/>
      <c r="S38" s="801"/>
      <c r="T38" s="503"/>
      <c r="U38" s="509" t="s">
        <v>243</v>
      </c>
    </row>
    <row r="39" spans="1:21" x14ac:dyDescent="0.25">
      <c r="A39" s="782">
        <v>30</v>
      </c>
      <c r="B39" s="797"/>
      <c r="C39" s="797"/>
      <c r="D39" s="797"/>
      <c r="E39" s="797"/>
      <c r="F39" s="1078">
        <v>0</v>
      </c>
      <c r="G39" s="797"/>
      <c r="H39" s="798"/>
      <c r="I39" s="809">
        <v>0</v>
      </c>
      <c r="J39" s="809">
        <v>0</v>
      </c>
      <c r="K39" s="809">
        <v>0</v>
      </c>
      <c r="L39" s="1044"/>
      <c r="M39" s="797"/>
      <c r="N39" s="1069"/>
      <c r="O39" s="799"/>
      <c r="P39" s="809">
        <v>0</v>
      </c>
      <c r="Q39" s="797"/>
      <c r="R39" s="800"/>
      <c r="S39" s="801"/>
      <c r="T39" s="503"/>
      <c r="U39" s="509" t="s">
        <v>243</v>
      </c>
    </row>
    <row r="40" spans="1:21" x14ac:dyDescent="0.25">
      <c r="A40" s="782">
        <v>31</v>
      </c>
      <c r="B40" s="797"/>
      <c r="C40" s="797"/>
      <c r="D40" s="797"/>
      <c r="E40" s="797"/>
      <c r="F40" s="1078">
        <v>0</v>
      </c>
      <c r="G40" s="797"/>
      <c r="H40" s="798"/>
      <c r="I40" s="809">
        <v>0</v>
      </c>
      <c r="J40" s="809">
        <v>0</v>
      </c>
      <c r="K40" s="809">
        <v>0</v>
      </c>
      <c r="L40" s="1044"/>
      <c r="M40" s="797"/>
      <c r="N40" s="1069"/>
      <c r="O40" s="799"/>
      <c r="P40" s="809">
        <v>0</v>
      </c>
      <c r="Q40" s="797"/>
      <c r="R40" s="800"/>
      <c r="S40" s="801"/>
      <c r="T40" s="503"/>
      <c r="U40" s="509" t="s">
        <v>243</v>
      </c>
    </row>
    <row r="41" spans="1:21" x14ac:dyDescent="0.25">
      <c r="A41" s="782">
        <v>32</v>
      </c>
      <c r="B41" s="797"/>
      <c r="C41" s="797"/>
      <c r="D41" s="797"/>
      <c r="E41" s="797"/>
      <c r="F41" s="1078">
        <v>0</v>
      </c>
      <c r="G41" s="797"/>
      <c r="H41" s="798"/>
      <c r="I41" s="809">
        <v>0</v>
      </c>
      <c r="J41" s="809">
        <v>0</v>
      </c>
      <c r="K41" s="809">
        <v>0</v>
      </c>
      <c r="L41" s="1044"/>
      <c r="M41" s="797"/>
      <c r="N41" s="1069"/>
      <c r="O41" s="799"/>
      <c r="P41" s="809">
        <v>0</v>
      </c>
      <c r="Q41" s="797"/>
      <c r="R41" s="800"/>
      <c r="S41" s="801"/>
      <c r="T41" s="503"/>
      <c r="U41" s="509" t="s">
        <v>243</v>
      </c>
    </row>
    <row r="42" spans="1:21" x14ac:dyDescent="0.25">
      <c r="A42" s="782">
        <v>33</v>
      </c>
      <c r="B42" s="797"/>
      <c r="C42" s="797"/>
      <c r="D42" s="797"/>
      <c r="E42" s="797"/>
      <c r="F42" s="1078">
        <v>0</v>
      </c>
      <c r="G42" s="797"/>
      <c r="H42" s="798"/>
      <c r="I42" s="809">
        <v>0</v>
      </c>
      <c r="J42" s="809">
        <v>0</v>
      </c>
      <c r="K42" s="809">
        <v>0</v>
      </c>
      <c r="L42" s="1044"/>
      <c r="M42" s="797"/>
      <c r="N42" s="1069"/>
      <c r="O42" s="799"/>
      <c r="P42" s="809">
        <v>0</v>
      </c>
      <c r="Q42" s="797"/>
      <c r="R42" s="800"/>
      <c r="S42" s="801"/>
      <c r="T42" s="503"/>
      <c r="U42" s="509" t="s">
        <v>243</v>
      </c>
    </row>
    <row r="43" spans="1:21" x14ac:dyDescent="0.25">
      <c r="A43" s="782">
        <v>34</v>
      </c>
      <c r="B43" s="797"/>
      <c r="C43" s="797"/>
      <c r="D43" s="797"/>
      <c r="E43" s="797"/>
      <c r="F43" s="1078">
        <v>0</v>
      </c>
      <c r="G43" s="797"/>
      <c r="H43" s="798"/>
      <c r="I43" s="809">
        <v>0</v>
      </c>
      <c r="J43" s="809">
        <v>0</v>
      </c>
      <c r="K43" s="809">
        <v>0</v>
      </c>
      <c r="L43" s="1044"/>
      <c r="M43" s="797"/>
      <c r="N43" s="1069"/>
      <c r="O43" s="799"/>
      <c r="P43" s="809">
        <v>0</v>
      </c>
      <c r="Q43" s="797"/>
      <c r="R43" s="800"/>
      <c r="S43" s="801"/>
      <c r="T43" s="503"/>
      <c r="U43" s="509" t="s">
        <v>243</v>
      </c>
    </row>
    <row r="44" spans="1:21" x14ac:dyDescent="0.25">
      <c r="A44" s="782">
        <v>35</v>
      </c>
      <c r="B44" s="797"/>
      <c r="C44" s="797"/>
      <c r="D44" s="797"/>
      <c r="E44" s="797"/>
      <c r="F44" s="1078">
        <v>0</v>
      </c>
      <c r="G44" s="797"/>
      <c r="H44" s="798"/>
      <c r="I44" s="809">
        <v>0</v>
      </c>
      <c r="J44" s="809">
        <v>0</v>
      </c>
      <c r="K44" s="809">
        <v>0</v>
      </c>
      <c r="L44" s="1044"/>
      <c r="M44" s="797"/>
      <c r="N44" s="1069"/>
      <c r="O44" s="799"/>
      <c r="P44" s="809">
        <v>0</v>
      </c>
      <c r="Q44" s="797"/>
      <c r="R44" s="800"/>
      <c r="S44" s="801"/>
      <c r="T44" s="503"/>
      <c r="U44" s="509" t="s">
        <v>243</v>
      </c>
    </row>
    <row r="45" spans="1:21" x14ac:dyDescent="0.25">
      <c r="A45" s="782">
        <v>36</v>
      </c>
      <c r="B45" s="797"/>
      <c r="C45" s="797"/>
      <c r="D45" s="797"/>
      <c r="E45" s="797"/>
      <c r="F45" s="1078">
        <v>0</v>
      </c>
      <c r="G45" s="797"/>
      <c r="H45" s="798"/>
      <c r="I45" s="809">
        <v>0</v>
      </c>
      <c r="J45" s="809">
        <v>0</v>
      </c>
      <c r="K45" s="809">
        <v>0</v>
      </c>
      <c r="L45" s="1044"/>
      <c r="M45" s="797"/>
      <c r="N45" s="1069"/>
      <c r="O45" s="799"/>
      <c r="P45" s="809">
        <v>0</v>
      </c>
      <c r="Q45" s="797"/>
      <c r="R45" s="800"/>
      <c r="S45" s="801"/>
      <c r="T45" s="503"/>
      <c r="U45" s="509" t="s">
        <v>243</v>
      </c>
    </row>
    <row r="46" spans="1:21" x14ac:dyDescent="0.25">
      <c r="A46" s="782">
        <v>37</v>
      </c>
      <c r="B46" s="797"/>
      <c r="C46" s="797"/>
      <c r="D46" s="797"/>
      <c r="E46" s="797"/>
      <c r="F46" s="1078">
        <v>0</v>
      </c>
      <c r="G46" s="797"/>
      <c r="H46" s="798"/>
      <c r="I46" s="809">
        <v>0</v>
      </c>
      <c r="J46" s="809">
        <v>0</v>
      </c>
      <c r="K46" s="809">
        <v>0</v>
      </c>
      <c r="L46" s="1044"/>
      <c r="M46" s="797"/>
      <c r="N46" s="1069"/>
      <c r="O46" s="799"/>
      <c r="P46" s="809">
        <v>0</v>
      </c>
      <c r="Q46" s="797"/>
      <c r="R46" s="800"/>
      <c r="S46" s="801"/>
      <c r="T46" s="503"/>
      <c r="U46" s="509" t="s">
        <v>243</v>
      </c>
    </row>
    <row r="47" spans="1:21" x14ac:dyDescent="0.25">
      <c r="A47" s="782">
        <v>38</v>
      </c>
      <c r="B47" s="797"/>
      <c r="C47" s="797"/>
      <c r="D47" s="797"/>
      <c r="E47" s="797"/>
      <c r="F47" s="1078">
        <v>0</v>
      </c>
      <c r="G47" s="797"/>
      <c r="H47" s="798"/>
      <c r="I47" s="809">
        <v>0</v>
      </c>
      <c r="J47" s="809">
        <v>0</v>
      </c>
      <c r="K47" s="809">
        <v>0</v>
      </c>
      <c r="L47" s="1044"/>
      <c r="M47" s="797"/>
      <c r="N47" s="1069"/>
      <c r="O47" s="799"/>
      <c r="P47" s="809">
        <v>0</v>
      </c>
      <c r="Q47" s="797"/>
      <c r="R47" s="800"/>
      <c r="S47" s="801"/>
      <c r="T47" s="503"/>
      <c r="U47" s="509" t="s">
        <v>243</v>
      </c>
    </row>
    <row r="48" spans="1:21" x14ac:dyDescent="0.25">
      <c r="A48" s="782">
        <v>39</v>
      </c>
      <c r="B48" s="797"/>
      <c r="C48" s="797"/>
      <c r="D48" s="797"/>
      <c r="E48" s="797"/>
      <c r="F48" s="1078">
        <v>0</v>
      </c>
      <c r="G48" s="797"/>
      <c r="H48" s="798"/>
      <c r="I48" s="809">
        <v>0</v>
      </c>
      <c r="J48" s="809">
        <v>0</v>
      </c>
      <c r="K48" s="809">
        <v>0</v>
      </c>
      <c r="L48" s="1044"/>
      <c r="M48" s="797"/>
      <c r="N48" s="1069"/>
      <c r="O48" s="799"/>
      <c r="P48" s="809">
        <v>0</v>
      </c>
      <c r="Q48" s="797"/>
      <c r="R48" s="800"/>
      <c r="S48" s="801"/>
      <c r="T48" s="503"/>
      <c r="U48" s="509" t="s">
        <v>243</v>
      </c>
    </row>
    <row r="49" spans="1:21" x14ac:dyDescent="0.25">
      <c r="A49" s="782">
        <v>40</v>
      </c>
      <c r="B49" s="797"/>
      <c r="C49" s="797"/>
      <c r="D49" s="797"/>
      <c r="E49" s="797"/>
      <c r="F49" s="1078">
        <v>0</v>
      </c>
      <c r="G49" s="797"/>
      <c r="H49" s="798"/>
      <c r="I49" s="809">
        <v>0</v>
      </c>
      <c r="J49" s="809">
        <v>0</v>
      </c>
      <c r="K49" s="809">
        <v>0</v>
      </c>
      <c r="L49" s="1044"/>
      <c r="M49" s="797"/>
      <c r="N49" s="1069"/>
      <c r="O49" s="799"/>
      <c r="P49" s="809">
        <v>0</v>
      </c>
      <c r="Q49" s="797"/>
      <c r="R49" s="800"/>
      <c r="S49" s="801"/>
      <c r="T49" s="503"/>
      <c r="U49" s="509" t="s">
        <v>243</v>
      </c>
    </row>
    <row r="50" spans="1:21" x14ac:dyDescent="0.25">
      <c r="A50" s="782">
        <v>41</v>
      </c>
      <c r="B50" s="797"/>
      <c r="C50" s="797"/>
      <c r="D50" s="797"/>
      <c r="E50" s="797"/>
      <c r="F50" s="1078">
        <v>0</v>
      </c>
      <c r="G50" s="797"/>
      <c r="H50" s="798"/>
      <c r="I50" s="809">
        <v>0</v>
      </c>
      <c r="J50" s="809">
        <v>0</v>
      </c>
      <c r="K50" s="809">
        <v>0</v>
      </c>
      <c r="L50" s="1044"/>
      <c r="M50" s="797"/>
      <c r="N50" s="1069"/>
      <c r="O50" s="799"/>
      <c r="P50" s="809">
        <v>0</v>
      </c>
      <c r="Q50" s="797"/>
      <c r="R50" s="800"/>
      <c r="S50" s="801"/>
      <c r="T50" s="503"/>
      <c r="U50" s="509" t="s">
        <v>243</v>
      </c>
    </row>
    <row r="51" spans="1:21" x14ac:dyDescent="0.25">
      <c r="A51" s="782">
        <v>42</v>
      </c>
      <c r="B51" s="797"/>
      <c r="C51" s="797"/>
      <c r="D51" s="797"/>
      <c r="E51" s="797"/>
      <c r="F51" s="1078">
        <v>0</v>
      </c>
      <c r="G51" s="797"/>
      <c r="H51" s="798"/>
      <c r="I51" s="809">
        <v>0</v>
      </c>
      <c r="J51" s="809">
        <v>0</v>
      </c>
      <c r="K51" s="809">
        <v>0</v>
      </c>
      <c r="L51" s="1044"/>
      <c r="M51" s="797"/>
      <c r="N51" s="1069"/>
      <c r="O51" s="799"/>
      <c r="P51" s="809">
        <v>0</v>
      </c>
      <c r="Q51" s="797"/>
      <c r="R51" s="800"/>
      <c r="S51" s="801"/>
      <c r="T51" s="503"/>
      <c r="U51" s="509" t="s">
        <v>243</v>
      </c>
    </row>
    <row r="52" spans="1:21" x14ac:dyDescent="0.25">
      <c r="A52" s="782">
        <v>43</v>
      </c>
      <c r="B52" s="797"/>
      <c r="C52" s="797"/>
      <c r="D52" s="797"/>
      <c r="E52" s="797"/>
      <c r="F52" s="1078">
        <v>0</v>
      </c>
      <c r="G52" s="797"/>
      <c r="H52" s="798"/>
      <c r="I52" s="809">
        <v>0</v>
      </c>
      <c r="J52" s="809">
        <v>0</v>
      </c>
      <c r="K52" s="809">
        <v>0</v>
      </c>
      <c r="L52" s="1044"/>
      <c r="M52" s="797"/>
      <c r="N52" s="1069"/>
      <c r="O52" s="799"/>
      <c r="P52" s="809">
        <v>0</v>
      </c>
      <c r="Q52" s="797"/>
      <c r="R52" s="800"/>
      <c r="S52" s="801"/>
      <c r="T52" s="503"/>
      <c r="U52" s="509" t="s">
        <v>243</v>
      </c>
    </row>
    <row r="53" spans="1:21" x14ac:dyDescent="0.25">
      <c r="A53" s="782">
        <v>44</v>
      </c>
      <c r="B53" s="797"/>
      <c r="C53" s="797"/>
      <c r="D53" s="797"/>
      <c r="E53" s="797"/>
      <c r="F53" s="1078">
        <v>0</v>
      </c>
      <c r="G53" s="797"/>
      <c r="H53" s="798"/>
      <c r="I53" s="809">
        <v>0</v>
      </c>
      <c r="J53" s="809">
        <v>0</v>
      </c>
      <c r="K53" s="809">
        <v>0</v>
      </c>
      <c r="L53" s="1044"/>
      <c r="M53" s="797"/>
      <c r="N53" s="1069"/>
      <c r="O53" s="799"/>
      <c r="P53" s="809">
        <v>0</v>
      </c>
      <c r="Q53" s="797"/>
      <c r="R53" s="800"/>
      <c r="S53" s="801"/>
      <c r="T53" s="503"/>
      <c r="U53" s="509" t="s">
        <v>243</v>
      </c>
    </row>
    <row r="54" spans="1:21" x14ac:dyDescent="0.25">
      <c r="A54" s="782">
        <v>45</v>
      </c>
      <c r="B54" s="797"/>
      <c r="C54" s="797"/>
      <c r="D54" s="797"/>
      <c r="E54" s="797"/>
      <c r="F54" s="1078">
        <v>0</v>
      </c>
      <c r="G54" s="797"/>
      <c r="H54" s="798"/>
      <c r="I54" s="809">
        <v>0</v>
      </c>
      <c r="J54" s="809">
        <v>0</v>
      </c>
      <c r="K54" s="809">
        <v>0</v>
      </c>
      <c r="L54" s="1044"/>
      <c r="M54" s="797"/>
      <c r="N54" s="1069"/>
      <c r="O54" s="799"/>
      <c r="P54" s="809">
        <v>0</v>
      </c>
      <c r="Q54" s="797"/>
      <c r="R54" s="800"/>
      <c r="S54" s="801"/>
      <c r="T54" s="503"/>
      <c r="U54" s="509" t="s">
        <v>243</v>
      </c>
    </row>
    <row r="55" spans="1:21" x14ac:dyDescent="0.25">
      <c r="A55" s="782">
        <v>46</v>
      </c>
      <c r="B55" s="797"/>
      <c r="C55" s="797"/>
      <c r="D55" s="797"/>
      <c r="E55" s="797"/>
      <c r="F55" s="1078">
        <v>0</v>
      </c>
      <c r="G55" s="797"/>
      <c r="H55" s="798"/>
      <c r="I55" s="809">
        <v>0</v>
      </c>
      <c r="J55" s="809">
        <v>0</v>
      </c>
      <c r="K55" s="809">
        <v>0</v>
      </c>
      <c r="L55" s="1044"/>
      <c r="M55" s="797"/>
      <c r="N55" s="1069"/>
      <c r="O55" s="799"/>
      <c r="P55" s="809">
        <v>0</v>
      </c>
      <c r="Q55" s="797"/>
      <c r="R55" s="800"/>
      <c r="S55" s="801"/>
      <c r="T55" s="503"/>
      <c r="U55" s="509" t="s">
        <v>243</v>
      </c>
    </row>
    <row r="56" spans="1:21" x14ac:dyDescent="0.25">
      <c r="A56" s="782">
        <v>47</v>
      </c>
      <c r="B56" s="797"/>
      <c r="C56" s="797"/>
      <c r="D56" s="797"/>
      <c r="E56" s="797"/>
      <c r="F56" s="1078">
        <v>0</v>
      </c>
      <c r="G56" s="797"/>
      <c r="H56" s="798"/>
      <c r="I56" s="809">
        <v>0</v>
      </c>
      <c r="J56" s="809">
        <v>0</v>
      </c>
      <c r="K56" s="809">
        <v>0</v>
      </c>
      <c r="L56" s="1044"/>
      <c r="M56" s="797"/>
      <c r="N56" s="1069"/>
      <c r="O56" s="799"/>
      <c r="P56" s="809">
        <v>0</v>
      </c>
      <c r="Q56" s="797"/>
      <c r="R56" s="800"/>
      <c r="S56" s="801"/>
      <c r="T56" s="503"/>
      <c r="U56" s="509" t="s">
        <v>243</v>
      </c>
    </row>
    <row r="57" spans="1:21" x14ac:dyDescent="0.25">
      <c r="A57" s="782">
        <v>48</v>
      </c>
      <c r="B57" s="797"/>
      <c r="C57" s="797"/>
      <c r="D57" s="797"/>
      <c r="E57" s="797"/>
      <c r="F57" s="1078">
        <v>0</v>
      </c>
      <c r="G57" s="797"/>
      <c r="H57" s="798"/>
      <c r="I57" s="809">
        <v>0</v>
      </c>
      <c r="J57" s="809">
        <v>0</v>
      </c>
      <c r="K57" s="809">
        <v>0</v>
      </c>
      <c r="L57" s="1044"/>
      <c r="M57" s="797"/>
      <c r="N57" s="1069"/>
      <c r="O57" s="799"/>
      <c r="P57" s="809">
        <v>0</v>
      </c>
      <c r="Q57" s="797"/>
      <c r="R57" s="800"/>
      <c r="S57" s="801"/>
      <c r="T57" s="503"/>
      <c r="U57" s="509" t="s">
        <v>243</v>
      </c>
    </row>
    <row r="58" spans="1:21" x14ac:dyDescent="0.25">
      <c r="A58" s="782">
        <v>49</v>
      </c>
      <c r="B58" s="797"/>
      <c r="C58" s="797"/>
      <c r="D58" s="797"/>
      <c r="E58" s="797"/>
      <c r="F58" s="1078">
        <v>0</v>
      </c>
      <c r="G58" s="797"/>
      <c r="H58" s="798"/>
      <c r="I58" s="809">
        <v>0</v>
      </c>
      <c r="J58" s="809">
        <v>0</v>
      </c>
      <c r="K58" s="809">
        <v>0</v>
      </c>
      <c r="L58" s="1044"/>
      <c r="M58" s="797"/>
      <c r="N58" s="1069"/>
      <c r="O58" s="799"/>
      <c r="P58" s="809">
        <v>0</v>
      </c>
      <c r="Q58" s="797"/>
      <c r="R58" s="800"/>
      <c r="S58" s="801"/>
      <c r="T58" s="503"/>
      <c r="U58" s="509" t="s">
        <v>243</v>
      </c>
    </row>
    <row r="59" spans="1:21" x14ac:dyDescent="0.25">
      <c r="A59" s="783">
        <v>50</v>
      </c>
      <c r="B59" s="802"/>
      <c r="C59" s="802"/>
      <c r="D59" s="802"/>
      <c r="E59" s="802"/>
      <c r="F59" s="1079">
        <v>0</v>
      </c>
      <c r="G59" s="802"/>
      <c r="H59" s="803"/>
      <c r="I59" s="810">
        <v>0</v>
      </c>
      <c r="J59" s="810">
        <v>0</v>
      </c>
      <c r="K59" s="810">
        <v>0</v>
      </c>
      <c r="L59" s="1045"/>
      <c r="M59" s="802"/>
      <c r="N59" s="1070"/>
      <c r="O59" s="804"/>
      <c r="P59" s="810">
        <v>0</v>
      </c>
      <c r="Q59" s="802"/>
      <c r="R59" s="805"/>
      <c r="S59" s="806"/>
      <c r="T59" s="503"/>
      <c r="U59" s="510" t="s">
        <v>243</v>
      </c>
    </row>
    <row r="60" spans="1:21" x14ac:dyDescent="0.25">
      <c r="A60" s="55" t="s">
        <v>253</v>
      </c>
    </row>
  </sheetData>
  <dataConsolidate/>
  <mergeCells count="18">
    <mergeCell ref="A7:A8"/>
    <mergeCell ref="I7:I8"/>
    <mergeCell ref="J7:J8"/>
    <mergeCell ref="K7:K8"/>
    <mergeCell ref="U7:U8"/>
    <mergeCell ref="L7:L8"/>
    <mergeCell ref="M7:N7"/>
    <mergeCell ref="S7:S8"/>
    <mergeCell ref="P7:P8"/>
    <mergeCell ref="Q7:Q8"/>
    <mergeCell ref="R7:R8"/>
    <mergeCell ref="O7:O8"/>
    <mergeCell ref="B6:S6"/>
    <mergeCell ref="B7:B8"/>
    <mergeCell ref="D7:D8"/>
    <mergeCell ref="G7:H7"/>
    <mergeCell ref="C7:C8"/>
    <mergeCell ref="E7:F7"/>
  </mergeCells>
  <conditionalFormatting sqref="B9:T59">
    <cfRule type="cellIs" dxfId="26" priority="6" operator="equal">
      <formula>0</formula>
    </cfRule>
  </conditionalFormatting>
  <conditionalFormatting sqref="U9:U59">
    <cfRule type="cellIs" dxfId="25" priority="5" operator="equal">
      <formula>0</formula>
    </cfRule>
  </conditionalFormatting>
  <conditionalFormatting sqref="A10:U59">
    <cfRule type="expression" dxfId="24" priority="4">
      <formula>IF($U10="No",1,0)</formula>
    </cfRule>
  </conditionalFormatting>
  <dataValidations count="3">
    <dataValidation type="textLength" operator="lessThanOrEqual" allowBlank="1" showInputMessage="1" showErrorMessage="1" errorTitle="Character limit" error="Maximum of 500 characters allowed" promptTitle="Character limit" prompt="Maximum of 500 characters allowed" sqref="S10:S59" xr:uid="{00000000-0002-0000-3B00-000000000000}">
      <formula1>500</formula1>
    </dataValidation>
    <dataValidation type="list" allowBlank="1" sqref="E10:E59" xr:uid="{A163772E-9AC0-4E65-B922-4D5A9563775A}">
      <formula1>"Secured,Unsecured"</formula1>
    </dataValidation>
    <dataValidation type="list" allowBlank="1" showInputMessage="1" showErrorMessage="1" sqref="B10:B59 U10:U59 D10:D59 Q10:Q59 G10:H59 M10:O59" xr:uid="{00000000-0002-0000-3B00-000001000000}">
      <formula1>#REF!</formula1>
    </dataValidation>
  </dataValidations>
  <pageMargins left="0.70866141732283472" right="0.70866141732283472" top="0.74803149606299213" bottom="0.74803149606299213" header="0.31496062992125984" footer="0.31496062992125984"/>
  <pageSetup paperSize="9" scale="37" fitToHeight="3"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sheetPr codeName="Sheet64">
    <pageSetUpPr fitToPage="1"/>
  </sheetPr>
  <dimension ref="A1:Q14"/>
  <sheetViews>
    <sheetView showGridLines="0" zoomScaleNormal="100" workbookViewId="0">
      <pane xSplit="2" ySplit="9" topLeftCell="C10" activePane="bottomRight" state="frozen"/>
      <selection pane="topRight" activeCell="C1" sqref="C1"/>
      <selection pane="bottomLeft" activeCell="A10" sqref="A10"/>
      <selection pane="bottomRight"/>
    </sheetView>
  </sheetViews>
  <sheetFormatPr defaultRowHeight="15" x14ac:dyDescent="0.25"/>
  <cols>
    <col min="1" max="1" width="4.7109375" customWidth="1"/>
    <col min="2" max="2" width="43.85546875" customWidth="1"/>
    <col min="3" max="9" width="11.7109375" customWidth="1"/>
    <col min="11" max="16" width="11.28515625" customWidth="1"/>
  </cols>
  <sheetData>
    <row r="1" spans="1:17" ht="15.75" customHeight="1" x14ac:dyDescent="0.25">
      <c r="A1" s="1133" t="s">
        <v>2</v>
      </c>
      <c r="B1" s="7"/>
      <c r="C1" s="7"/>
      <c r="D1" s="7"/>
      <c r="E1" s="7"/>
      <c r="F1" s="7"/>
      <c r="G1" s="7"/>
      <c r="H1" s="7"/>
      <c r="I1" s="7"/>
      <c r="L1" s="1148"/>
      <c r="M1" s="1148"/>
      <c r="N1" s="1148"/>
      <c r="O1" s="1148"/>
      <c r="P1" s="1148"/>
    </row>
    <row r="2" spans="1:17" x14ac:dyDescent="0.25">
      <c r="A2" s="1134"/>
      <c r="B2" s="7"/>
      <c r="C2" s="7"/>
      <c r="D2" s="7"/>
      <c r="E2" s="7"/>
      <c r="F2" s="7"/>
      <c r="G2" s="7"/>
      <c r="H2" s="7"/>
      <c r="I2" s="7"/>
      <c r="K2" s="1148"/>
      <c r="L2" s="1148"/>
      <c r="M2" s="1148"/>
      <c r="N2" s="1148"/>
      <c r="O2" s="1148"/>
      <c r="P2" s="1148"/>
    </row>
    <row r="3" spans="1:17" x14ac:dyDescent="0.25">
      <c r="A3" s="1136" t="s">
        <v>5</v>
      </c>
      <c r="B3" s="1139"/>
      <c r="C3" s="1139"/>
      <c r="D3" s="1139"/>
      <c r="E3" s="1139"/>
      <c r="F3" s="1139"/>
      <c r="G3" s="1139"/>
      <c r="H3" s="1139"/>
      <c r="I3" s="1139"/>
      <c r="L3" s="1130"/>
      <c r="M3" s="1130"/>
      <c r="N3" s="1130"/>
      <c r="O3" s="1130"/>
      <c r="P3" s="1130"/>
    </row>
    <row r="4" spans="1:17" x14ac:dyDescent="0.25">
      <c r="A4" s="956"/>
      <c r="B4" s="956"/>
      <c r="C4" s="956"/>
      <c r="D4" s="956"/>
      <c r="E4" s="956"/>
      <c r="F4" s="956"/>
      <c r="G4" s="956"/>
      <c r="H4" s="956"/>
      <c r="I4" s="956"/>
      <c r="K4" s="1130"/>
      <c r="L4" s="1130"/>
      <c r="M4" s="1130"/>
      <c r="N4" s="1130"/>
      <c r="O4" s="1130"/>
      <c r="P4" s="1130"/>
    </row>
    <row r="5" spans="1:17" ht="15" customHeight="1" x14ac:dyDescent="0.25">
      <c r="A5" s="1318" t="s">
        <v>793</v>
      </c>
      <c r="B5" s="1319"/>
      <c r="C5" s="1320" t="s">
        <v>8</v>
      </c>
      <c r="D5" s="1321"/>
      <c r="E5" s="1322" t="s">
        <v>9</v>
      </c>
      <c r="F5" s="1322"/>
      <c r="G5" s="1322"/>
      <c r="H5" s="1322"/>
      <c r="I5" s="1323"/>
      <c r="J5" s="901"/>
      <c r="K5" s="1246" t="s">
        <v>6</v>
      </c>
      <c r="L5" s="1246"/>
      <c r="M5" s="1246"/>
      <c r="N5" s="1246"/>
      <c r="O5" s="1246"/>
      <c r="P5" s="1246"/>
    </row>
    <row r="6" spans="1:17" ht="42" customHeight="1" x14ac:dyDescent="0.25">
      <c r="A6" s="1318"/>
      <c r="B6" s="1319"/>
      <c r="C6" s="953"/>
      <c r="D6" s="464" t="s">
        <v>11</v>
      </c>
      <c r="E6" s="463" t="s">
        <v>12</v>
      </c>
      <c r="F6" s="465"/>
      <c r="G6" s="465"/>
      <c r="H6" s="465"/>
      <c r="I6" s="466"/>
      <c r="J6" s="901"/>
      <c r="K6" s="1168" t="s">
        <v>255</v>
      </c>
      <c r="L6" s="1168"/>
      <c r="M6" s="1168"/>
      <c r="N6" s="1168"/>
      <c r="O6" s="1168"/>
      <c r="P6" s="1168"/>
    </row>
    <row r="7" spans="1:17" ht="15.75" x14ac:dyDescent="0.25">
      <c r="A7" s="951"/>
      <c r="B7" s="952"/>
      <c r="C7" s="463"/>
      <c r="D7" s="464"/>
      <c r="E7" s="463"/>
      <c r="F7" s="465"/>
      <c r="G7" s="465"/>
      <c r="H7" s="465"/>
      <c r="I7" s="466"/>
      <c r="J7" s="901"/>
      <c r="K7" s="1206"/>
      <c r="L7" s="1206"/>
      <c r="M7" s="1206"/>
      <c r="N7" s="1206"/>
      <c r="O7" s="1206"/>
      <c r="P7" s="1206"/>
    </row>
    <row r="8" spans="1:17" x14ac:dyDescent="0.25">
      <c r="A8" s="954"/>
      <c r="B8" s="955" t="s">
        <v>19</v>
      </c>
      <c r="C8" s="463" t="s">
        <v>20</v>
      </c>
      <c r="D8" s="464" t="s">
        <v>21</v>
      </c>
      <c r="E8" s="463" t="s">
        <v>22</v>
      </c>
      <c r="F8" s="465" t="s">
        <v>23</v>
      </c>
      <c r="G8" s="465" t="s">
        <v>24</v>
      </c>
      <c r="H8" s="465" t="s">
        <v>25</v>
      </c>
      <c r="I8" s="466" t="s">
        <v>26</v>
      </c>
      <c r="J8" s="901"/>
      <c r="K8" s="1324" t="s">
        <v>13</v>
      </c>
      <c r="L8" s="1325" t="s">
        <v>14</v>
      </c>
      <c r="M8" s="1325" t="s">
        <v>15</v>
      </c>
      <c r="N8" s="1325" t="s">
        <v>16</v>
      </c>
      <c r="O8" s="1325" t="s">
        <v>17</v>
      </c>
      <c r="P8" s="1317" t="s">
        <v>18</v>
      </c>
      <c r="Q8" s="901"/>
    </row>
    <row r="9" spans="1:17" x14ac:dyDescent="0.25">
      <c r="A9" s="958">
        <v>1</v>
      </c>
      <c r="B9" s="957" t="s">
        <v>794</v>
      </c>
      <c r="C9" s="1018" t="s">
        <v>28</v>
      </c>
      <c r="D9" s="1018" t="s">
        <v>28</v>
      </c>
      <c r="E9" s="1018" t="s">
        <v>28</v>
      </c>
      <c r="F9" s="1018" t="s">
        <v>28</v>
      </c>
      <c r="G9" s="1018" t="s">
        <v>28</v>
      </c>
      <c r="H9" s="1018" t="s">
        <v>28</v>
      </c>
      <c r="I9" s="1018" t="s">
        <v>28</v>
      </c>
      <c r="J9" s="901"/>
      <c r="K9" s="1183"/>
      <c r="L9" s="1184"/>
      <c r="M9" s="1184"/>
      <c r="N9" s="1184"/>
      <c r="O9" s="1184"/>
      <c r="P9" s="1185"/>
      <c r="Q9" s="901"/>
    </row>
    <row r="10" spans="1:17" x14ac:dyDescent="0.25">
      <c r="A10" s="959" t="s">
        <v>29</v>
      </c>
      <c r="B10" s="960" t="s">
        <v>795</v>
      </c>
      <c r="C10" s="992">
        <v>0</v>
      </c>
      <c r="D10" s="993">
        <v>0</v>
      </c>
      <c r="E10" s="992">
        <v>0</v>
      </c>
      <c r="F10" s="994">
        <v>0</v>
      </c>
      <c r="G10" s="994">
        <v>0</v>
      </c>
      <c r="H10" s="994">
        <v>0</v>
      </c>
      <c r="I10" s="993">
        <v>0</v>
      </c>
      <c r="J10" s="901"/>
      <c r="K10" s="518">
        <f>IF(AND(C10=0,D10=0),0,IF(AND(C10=0,D10&gt;0),1,IF(AND(C10=0,D10&lt;0),-1,(D10-C10)/ABS(C10))))</f>
        <v>0</v>
      </c>
      <c r="L10" s="519">
        <f t="shared" ref="L10:P10" si="0">IF(AND(D10=0,E10=0),0,IF(AND(D10=0,E10&gt;0),1,IF(AND(D10=0,E10&lt;0),-1,(E10-D10)/ABS(D10))))</f>
        <v>0</v>
      </c>
      <c r="M10" s="519">
        <f t="shared" si="0"/>
        <v>0</v>
      </c>
      <c r="N10" s="519">
        <f t="shared" si="0"/>
        <v>0</v>
      </c>
      <c r="O10" s="519">
        <f t="shared" si="0"/>
        <v>0</v>
      </c>
      <c r="P10" s="520">
        <f t="shared" si="0"/>
        <v>0</v>
      </c>
      <c r="Q10" s="901"/>
    </row>
    <row r="11" spans="1:17" x14ac:dyDescent="0.25">
      <c r="A11" s="961" t="s">
        <v>31</v>
      </c>
      <c r="B11" s="962" t="s">
        <v>796</v>
      </c>
      <c r="C11" s="995">
        <v>0</v>
      </c>
      <c r="D11" s="996">
        <v>0</v>
      </c>
      <c r="E11" s="995">
        <v>0</v>
      </c>
      <c r="F11" s="997">
        <v>0</v>
      </c>
      <c r="G11" s="997">
        <v>0</v>
      </c>
      <c r="H11" s="997">
        <v>0</v>
      </c>
      <c r="I11" s="996">
        <v>0</v>
      </c>
      <c r="J11" s="901"/>
      <c r="K11" s="521">
        <f t="shared" ref="K11:K13" si="1">IF(AND(C11=0,D11=0),0,IF(AND(C11=0,D11&gt;0),1,IF(AND(C11=0,D11&lt;0),-1,(D11-C11)/ABS(C11))))</f>
        <v>0</v>
      </c>
      <c r="L11" s="522">
        <f t="shared" ref="L11:L14" si="2">IF(AND(D11=0,E11=0),0,IF(AND(D11=0,E11&gt;0),1,IF(AND(D11=0,E11&lt;0),-1,(E11-D11)/ABS(D11))))</f>
        <v>0</v>
      </c>
      <c r="M11" s="522">
        <f t="shared" ref="M11:M14" si="3">IF(AND(E11=0,F11=0),0,IF(AND(E11=0,F11&gt;0),1,IF(AND(E11=0,F11&lt;0),-1,(F11-E11)/ABS(E11))))</f>
        <v>0</v>
      </c>
      <c r="N11" s="522">
        <f t="shared" ref="N11:N14" si="4">IF(AND(F11=0,G11=0),0,IF(AND(F11=0,G11&gt;0),1,IF(AND(F11=0,G11&lt;0),-1,(G11-F11)/ABS(F11))))</f>
        <v>0</v>
      </c>
      <c r="O11" s="522">
        <f t="shared" ref="O11:O14" si="5">IF(AND(G11=0,H11=0),0,IF(AND(G11=0,H11&gt;0),1,IF(AND(G11=0,H11&lt;0),-1,(H11-G11)/ABS(G11))))</f>
        <v>0</v>
      </c>
      <c r="P11" s="523">
        <f t="shared" ref="P11:P14" si="6">IF(AND(H11=0,I11=0),0,IF(AND(H11=0,I11&gt;0),1,IF(AND(H11=0,I11&lt;0),-1,(I11-H11)/ABS(H11))))</f>
        <v>0</v>
      </c>
      <c r="Q11" s="901"/>
    </row>
    <row r="12" spans="1:17" x14ac:dyDescent="0.25">
      <c r="A12" s="961" t="s">
        <v>33</v>
      </c>
      <c r="B12" s="962" t="s">
        <v>797</v>
      </c>
      <c r="C12" s="1037">
        <v>0</v>
      </c>
      <c r="D12" s="1004">
        <v>0</v>
      </c>
      <c r="E12" s="995">
        <v>0</v>
      </c>
      <c r="F12" s="997">
        <v>0</v>
      </c>
      <c r="G12" s="997">
        <v>0</v>
      </c>
      <c r="H12" s="997">
        <v>0</v>
      </c>
      <c r="I12" s="996">
        <v>0</v>
      </c>
      <c r="J12" s="901"/>
      <c r="K12" s="521">
        <f t="shared" si="1"/>
        <v>0</v>
      </c>
      <c r="L12" s="522">
        <f t="shared" si="2"/>
        <v>0</v>
      </c>
      <c r="M12" s="522">
        <f t="shared" si="3"/>
        <v>0</v>
      </c>
      <c r="N12" s="522">
        <f t="shared" si="4"/>
        <v>0</v>
      </c>
      <c r="O12" s="522">
        <f t="shared" si="5"/>
        <v>0</v>
      </c>
      <c r="P12" s="523">
        <f t="shared" si="6"/>
        <v>0</v>
      </c>
      <c r="Q12" s="901"/>
    </row>
    <row r="13" spans="1:17" x14ac:dyDescent="0.25">
      <c r="A13" s="965" t="s">
        <v>35</v>
      </c>
      <c r="B13" s="966" t="s">
        <v>798</v>
      </c>
      <c r="C13" s="998">
        <v>0</v>
      </c>
      <c r="D13" s="999">
        <v>0</v>
      </c>
      <c r="E13" s="998">
        <v>0</v>
      </c>
      <c r="F13" s="1000">
        <v>0</v>
      </c>
      <c r="G13" s="1000">
        <v>0</v>
      </c>
      <c r="H13" s="1000">
        <v>0</v>
      </c>
      <c r="I13" s="999">
        <v>0</v>
      </c>
      <c r="J13" s="901"/>
      <c r="K13" s="521">
        <f t="shared" si="1"/>
        <v>0</v>
      </c>
      <c r="L13" s="522">
        <f t="shared" si="2"/>
        <v>0</v>
      </c>
      <c r="M13" s="522">
        <f t="shared" si="3"/>
        <v>0</v>
      </c>
      <c r="N13" s="522">
        <f t="shared" si="4"/>
        <v>0</v>
      </c>
      <c r="O13" s="522">
        <f t="shared" si="5"/>
        <v>0</v>
      </c>
      <c r="P13" s="523">
        <f t="shared" si="6"/>
        <v>0</v>
      </c>
      <c r="Q13" s="901"/>
    </row>
    <row r="14" spans="1:17" x14ac:dyDescent="0.25">
      <c r="A14" s="963" t="s">
        <v>37</v>
      </c>
      <c r="B14" s="964" t="s">
        <v>799</v>
      </c>
      <c r="C14" s="1001">
        <f>SUM(C10:C13)</f>
        <v>0</v>
      </c>
      <c r="D14" s="1002">
        <f t="shared" ref="D14:I14" si="7">SUM(D10:D13)</f>
        <v>0</v>
      </c>
      <c r="E14" s="1001">
        <f t="shared" si="7"/>
        <v>0</v>
      </c>
      <c r="F14" s="1003">
        <f t="shared" si="7"/>
        <v>0</v>
      </c>
      <c r="G14" s="1003">
        <f t="shared" si="7"/>
        <v>0</v>
      </c>
      <c r="H14" s="1003">
        <f t="shared" si="7"/>
        <v>0</v>
      </c>
      <c r="I14" s="1002">
        <f t="shared" si="7"/>
        <v>0</v>
      </c>
      <c r="J14" s="901"/>
      <c r="K14" s="524">
        <f>IF(AND(C14=0,D14=0),0,IF(AND(C14=0,D14&gt;0),1,IF(AND(C14=0,D14&lt;0),-1,(D14-C14)/ABS(C14))))</f>
        <v>0</v>
      </c>
      <c r="L14" s="525">
        <f t="shared" si="2"/>
        <v>0</v>
      </c>
      <c r="M14" s="525">
        <f t="shared" si="3"/>
        <v>0</v>
      </c>
      <c r="N14" s="525">
        <f t="shared" si="4"/>
        <v>0</v>
      </c>
      <c r="O14" s="525">
        <f t="shared" si="5"/>
        <v>0</v>
      </c>
      <c r="P14" s="526">
        <f t="shared" si="6"/>
        <v>0</v>
      </c>
      <c r="Q14" s="901"/>
    </row>
  </sheetData>
  <mergeCells count="11">
    <mergeCell ref="K6:P7"/>
    <mergeCell ref="P8:P9"/>
    <mergeCell ref="A5:B6"/>
    <mergeCell ref="C5:D5"/>
    <mergeCell ref="E5:I5"/>
    <mergeCell ref="K8:K9"/>
    <mergeCell ref="L8:L9"/>
    <mergeCell ref="M8:M9"/>
    <mergeCell ref="N8:N9"/>
    <mergeCell ref="O8:O9"/>
    <mergeCell ref="K5:P5"/>
  </mergeCells>
  <conditionalFormatting sqref="K10:P14 C10:I14">
    <cfRule type="cellIs" dxfId="3" priority="5" operator="equal">
      <formula>0</formula>
    </cfRule>
  </conditionalFormatting>
  <conditionalFormatting sqref="K10:P14">
    <cfRule type="expression" dxfId="2" priority="4">
      <formula>IF(ABS(K10)&gt;=0.1,1,0)</formula>
    </cfRule>
  </conditionalFormatting>
  <conditionalFormatting sqref="C12">
    <cfRule type="expression" dxfId="1" priority="2">
      <formula>IF(YEAREND&lt;DATE(2020,7,31),1,0)</formula>
    </cfRule>
  </conditionalFormatting>
  <conditionalFormatting sqref="B3:I3">
    <cfRule type="expression" dxfId="0" priority="1">
      <formula>IF(#REF!&gt;0,1,0)</formula>
    </cfRule>
  </conditionalFormatting>
  <pageMargins left="0.70866141732283472" right="0.70866141732283472" top="0.74803149606299213" bottom="0.74803149606299213" header="0.31496062992125984" footer="0.31496062992125984"/>
  <pageSetup paperSize="9" scale="63"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9">
    <pageSetUpPr fitToPage="1"/>
  </sheetPr>
  <dimension ref="A1:Q165"/>
  <sheetViews>
    <sheetView showGridLines="0" zoomScaleNormal="100" workbookViewId="0">
      <pane xSplit="2" ySplit="8" topLeftCell="C9" activePane="bottomRight" state="frozen"/>
      <selection pane="topRight" activeCell="C1" sqref="C1"/>
      <selection pane="bottomLeft" activeCell="A9" sqref="A9"/>
      <selection pane="bottomRight"/>
    </sheetView>
  </sheetViews>
  <sheetFormatPr defaultColWidth="9.140625" defaultRowHeight="13.5" x14ac:dyDescent="0.2"/>
  <cols>
    <col min="1" max="1" width="5.7109375" style="3" customWidth="1"/>
    <col min="2" max="2" width="53.5703125" style="1" customWidth="1"/>
    <col min="3" max="9" width="11.42578125" style="1" customWidth="1"/>
    <col min="10" max="10" width="8.85546875" style="55" customWidth="1"/>
    <col min="11" max="16" width="11" style="55" customWidth="1"/>
    <col min="17" max="17" width="8.85546875" style="55" customWidth="1"/>
    <col min="18" max="16384" width="9.140625" style="1"/>
  </cols>
  <sheetData>
    <row r="1" spans="1:17" ht="15.75" x14ac:dyDescent="0.25">
      <c r="A1" s="1133" t="s">
        <v>2</v>
      </c>
      <c r="B1" s="5"/>
      <c r="C1" s="5"/>
      <c r="D1" s="5"/>
      <c r="E1" s="5"/>
      <c r="F1" s="5"/>
      <c r="G1" s="5"/>
      <c r="H1" s="5"/>
      <c r="I1" s="5"/>
    </row>
    <row r="2" spans="1:17" ht="15" customHeight="1" x14ac:dyDescent="0.2">
      <c r="A2" s="1134"/>
      <c r="B2" s="5"/>
      <c r="C2" s="5"/>
      <c r="D2" s="5"/>
      <c r="E2" s="5"/>
      <c r="F2" s="5"/>
      <c r="G2" s="5"/>
      <c r="H2" s="5"/>
      <c r="I2" s="5"/>
    </row>
    <row r="3" spans="1:17" ht="15" x14ac:dyDescent="0.25">
      <c r="A3" s="1136" t="s">
        <v>5</v>
      </c>
      <c r="B3" s="1137"/>
      <c r="C3" s="1137"/>
      <c r="D3" s="1137"/>
      <c r="E3" s="1137"/>
      <c r="F3" s="1137"/>
      <c r="G3" s="1137"/>
      <c r="H3" s="1137"/>
      <c r="I3" s="1137"/>
      <c r="J3" s="202"/>
      <c r="L3" s="1132"/>
      <c r="M3" s="1132"/>
      <c r="N3" s="1132"/>
      <c r="O3" s="1132"/>
      <c r="P3" s="1132"/>
    </row>
    <row r="4" spans="1:17" ht="15" customHeight="1" x14ac:dyDescent="0.2">
      <c r="A4" s="1135"/>
      <c r="B4" s="1135"/>
      <c r="C4" s="1135"/>
      <c r="D4" s="1135"/>
      <c r="E4" s="1135"/>
      <c r="F4" s="1135"/>
      <c r="G4" s="1135"/>
      <c r="H4" s="1135"/>
      <c r="I4" s="1135"/>
      <c r="K4" s="1162" t="s">
        <v>6</v>
      </c>
      <c r="L4" s="1162"/>
      <c r="M4" s="1162"/>
      <c r="N4" s="1162"/>
      <c r="O4" s="1162"/>
      <c r="P4" s="1162"/>
    </row>
    <row r="5" spans="1:17" ht="15.75" customHeight="1" x14ac:dyDescent="0.2">
      <c r="A5" s="1171" t="s">
        <v>7</v>
      </c>
      <c r="B5" s="1172"/>
      <c r="C5" s="1169" t="s">
        <v>8</v>
      </c>
      <c r="D5" s="1169"/>
      <c r="E5" s="1169" t="s">
        <v>9</v>
      </c>
      <c r="F5" s="1169"/>
      <c r="G5" s="1169"/>
      <c r="H5" s="1169"/>
      <c r="I5" s="1170"/>
      <c r="J5" s="433"/>
      <c r="K5" s="1168" t="s">
        <v>10</v>
      </c>
      <c r="L5" s="1168"/>
      <c r="M5" s="1168"/>
      <c r="N5" s="1168"/>
      <c r="O5" s="1168"/>
      <c r="P5" s="1168"/>
    </row>
    <row r="6" spans="1:17" ht="41.25" customHeight="1" x14ac:dyDescent="0.2">
      <c r="A6" s="1173"/>
      <c r="B6" s="1174"/>
      <c r="C6" s="174"/>
      <c r="D6" s="175" t="s">
        <v>11</v>
      </c>
      <c r="E6" s="174" t="s">
        <v>12</v>
      </c>
      <c r="F6" s="176"/>
      <c r="G6" s="176"/>
      <c r="H6" s="176"/>
      <c r="I6" s="177"/>
      <c r="J6" s="433"/>
      <c r="K6" s="1168"/>
      <c r="L6" s="1168"/>
      <c r="M6" s="1168"/>
      <c r="N6" s="1168"/>
      <c r="O6" s="1168"/>
      <c r="P6" s="1168"/>
    </row>
    <row r="7" spans="1:17" ht="15" customHeight="1" x14ac:dyDescent="0.2">
      <c r="A7" s="27"/>
      <c r="B7" s="461"/>
      <c r="C7" s="457"/>
      <c r="D7" s="457"/>
      <c r="E7" s="457"/>
      <c r="F7" s="457"/>
      <c r="G7" s="457"/>
      <c r="H7" s="457"/>
      <c r="I7" s="462"/>
      <c r="J7" s="433"/>
      <c r="K7" s="1167" t="s">
        <v>13</v>
      </c>
      <c r="L7" s="1166" t="s">
        <v>14</v>
      </c>
      <c r="M7" s="1166" t="s">
        <v>15</v>
      </c>
      <c r="N7" s="1166" t="s">
        <v>16</v>
      </c>
      <c r="O7" s="1166" t="s">
        <v>17</v>
      </c>
      <c r="P7" s="1165" t="s">
        <v>18</v>
      </c>
    </row>
    <row r="8" spans="1:17" ht="15" customHeight="1" x14ac:dyDescent="0.2">
      <c r="A8" s="28"/>
      <c r="B8" s="35" t="s">
        <v>19</v>
      </c>
      <c r="C8" s="178" t="s">
        <v>20</v>
      </c>
      <c r="D8" s="179" t="s">
        <v>21</v>
      </c>
      <c r="E8" s="178" t="s">
        <v>22</v>
      </c>
      <c r="F8" s="180" t="s">
        <v>23</v>
      </c>
      <c r="G8" s="180" t="s">
        <v>24</v>
      </c>
      <c r="H8" s="180" t="s">
        <v>25</v>
      </c>
      <c r="I8" s="181" t="s">
        <v>26</v>
      </c>
      <c r="J8" s="433"/>
      <c r="K8" s="1167"/>
      <c r="L8" s="1166"/>
      <c r="M8" s="1166"/>
      <c r="N8" s="1166"/>
      <c r="O8" s="1166"/>
      <c r="P8" s="1165"/>
      <c r="Q8" s="433"/>
    </row>
    <row r="9" spans="1:17" ht="15" customHeight="1" x14ac:dyDescent="0.2">
      <c r="A9" s="115">
        <v>1</v>
      </c>
      <c r="B9" s="582" t="s">
        <v>27</v>
      </c>
      <c r="C9" s="583" t="s">
        <v>28</v>
      </c>
      <c r="D9" s="583" t="s">
        <v>28</v>
      </c>
      <c r="E9" s="583" t="s">
        <v>28</v>
      </c>
      <c r="F9" s="583" t="s">
        <v>28</v>
      </c>
      <c r="G9" s="583" t="s">
        <v>28</v>
      </c>
      <c r="H9" s="583" t="s">
        <v>28</v>
      </c>
      <c r="I9" s="584" t="s">
        <v>28</v>
      </c>
      <c r="J9" s="433"/>
      <c r="K9" s="845"/>
      <c r="L9" s="846"/>
      <c r="M9" s="846"/>
      <c r="N9" s="846"/>
      <c r="O9" s="846"/>
      <c r="P9" s="847"/>
      <c r="Q9" s="433"/>
    </row>
    <row r="10" spans="1:17" ht="15" customHeight="1" x14ac:dyDescent="0.2">
      <c r="A10" s="164" t="s">
        <v>29</v>
      </c>
      <c r="B10" s="646" t="s">
        <v>30</v>
      </c>
      <c r="C10" s="585">
        <f>'4 Income'!C9</f>
        <v>0</v>
      </c>
      <c r="D10" s="586">
        <f>'4 Income'!D9</f>
        <v>0</v>
      </c>
      <c r="E10" s="585">
        <f>'4 Income'!E9</f>
        <v>0</v>
      </c>
      <c r="F10" s="587">
        <f>'4 Income'!F9</f>
        <v>0</v>
      </c>
      <c r="G10" s="587">
        <f>'4 Income'!G9</f>
        <v>0</v>
      </c>
      <c r="H10" s="587">
        <f>'4 Income'!H9</f>
        <v>0</v>
      </c>
      <c r="I10" s="586">
        <f>'4 Income'!I9</f>
        <v>0</v>
      </c>
      <c r="J10" s="433"/>
      <c r="K10" s="518">
        <f>IF(AND(C10=0,D10=0),0,IF(AND(C10=0,D10&gt;0),1,IF(AND(C10=0,D10&lt;0),-1,(D10-C10)/ABS(C10))))</f>
        <v>0</v>
      </c>
      <c r="L10" s="519">
        <f t="shared" ref="L10:P16" si="0">IF(AND(D10=0,E10=0),0,IF(AND(D10=0,E10&gt;0),1,IF(AND(D10=0,E10&lt;0),-1,(E10-D10)/ABS(D10))))</f>
        <v>0</v>
      </c>
      <c r="M10" s="519">
        <f t="shared" si="0"/>
        <v>0</v>
      </c>
      <c r="N10" s="519">
        <f t="shared" si="0"/>
        <v>0</v>
      </c>
      <c r="O10" s="519">
        <f t="shared" si="0"/>
        <v>0</v>
      </c>
      <c r="P10" s="520">
        <f t="shared" si="0"/>
        <v>0</v>
      </c>
      <c r="Q10" s="433"/>
    </row>
    <row r="11" spans="1:17" ht="15" customHeight="1" x14ac:dyDescent="0.2">
      <c r="A11" s="165" t="s">
        <v>31</v>
      </c>
      <c r="B11" s="647" t="s">
        <v>32</v>
      </c>
      <c r="C11" s="588">
        <f>'4 Income'!C19</f>
        <v>0</v>
      </c>
      <c r="D11" s="589">
        <f>'4 Income'!D19</f>
        <v>0</v>
      </c>
      <c r="E11" s="588">
        <f>'4 Income'!E19</f>
        <v>0</v>
      </c>
      <c r="F11" s="590">
        <f>'4 Income'!F19</f>
        <v>0</v>
      </c>
      <c r="G11" s="590">
        <f>'4 Income'!G19</f>
        <v>0</v>
      </c>
      <c r="H11" s="590">
        <f>'4 Income'!H19</f>
        <v>0</v>
      </c>
      <c r="I11" s="589">
        <f>'4 Income'!I19</f>
        <v>0</v>
      </c>
      <c r="J11" s="433"/>
      <c r="K11" s="521">
        <f t="shared" ref="K11:K16" si="1">IF(AND(C11=0,D11=0),0,IF(AND(C11=0,D11&gt;0),1,IF(AND(C11=0,D11&lt;0),-1,(D11-C11)/ABS(C11))))</f>
        <v>0</v>
      </c>
      <c r="L11" s="522">
        <f t="shared" si="0"/>
        <v>0</v>
      </c>
      <c r="M11" s="522">
        <f t="shared" si="0"/>
        <v>0</v>
      </c>
      <c r="N11" s="522">
        <f t="shared" si="0"/>
        <v>0</v>
      </c>
      <c r="O11" s="522">
        <f t="shared" si="0"/>
        <v>0</v>
      </c>
      <c r="P11" s="523">
        <f t="shared" si="0"/>
        <v>0</v>
      </c>
      <c r="Q11" s="433"/>
    </row>
    <row r="12" spans="1:17" ht="15" customHeight="1" x14ac:dyDescent="0.2">
      <c r="A12" s="165" t="s">
        <v>33</v>
      </c>
      <c r="B12" s="647" t="s">
        <v>34</v>
      </c>
      <c r="C12" s="588">
        <f>'4 Income'!C25</f>
        <v>0</v>
      </c>
      <c r="D12" s="1091">
        <f>'4 Income'!D25</f>
        <v>0</v>
      </c>
      <c r="E12" s="588">
        <f>'4 Income'!E25</f>
        <v>0</v>
      </c>
      <c r="F12" s="590">
        <f>'4 Income'!F25</f>
        <v>0</v>
      </c>
      <c r="G12" s="590">
        <f>'4 Income'!G25</f>
        <v>0</v>
      </c>
      <c r="H12" s="590">
        <f>'4 Income'!H25</f>
        <v>0</v>
      </c>
      <c r="I12" s="589">
        <f>'4 Income'!I25</f>
        <v>0</v>
      </c>
      <c r="J12" s="433"/>
      <c r="K12" s="521">
        <f t="shared" si="1"/>
        <v>0</v>
      </c>
      <c r="L12" s="522">
        <f t="shared" si="0"/>
        <v>0</v>
      </c>
      <c r="M12" s="522">
        <f t="shared" si="0"/>
        <v>0</v>
      </c>
      <c r="N12" s="522">
        <f t="shared" si="0"/>
        <v>0</v>
      </c>
      <c r="O12" s="522">
        <f t="shared" si="0"/>
        <v>0</v>
      </c>
      <c r="P12" s="523">
        <f t="shared" si="0"/>
        <v>0</v>
      </c>
      <c r="Q12" s="433"/>
    </row>
    <row r="13" spans="1:17" ht="15" customHeight="1" x14ac:dyDescent="0.2">
      <c r="A13" s="165" t="s">
        <v>35</v>
      </c>
      <c r="B13" s="647" t="s">
        <v>36</v>
      </c>
      <c r="C13" s="588">
        <f>'4 Income'!C46</f>
        <v>0</v>
      </c>
      <c r="D13" s="589">
        <f>'4 Income'!D46</f>
        <v>0</v>
      </c>
      <c r="E13" s="588">
        <f>'4 Income'!E46</f>
        <v>0</v>
      </c>
      <c r="F13" s="590">
        <f>'4 Income'!F46</f>
        <v>0</v>
      </c>
      <c r="G13" s="590">
        <f>'4 Income'!G46</f>
        <v>0</v>
      </c>
      <c r="H13" s="590">
        <f>'4 Income'!H46</f>
        <v>0</v>
      </c>
      <c r="I13" s="589">
        <f>'4 Income'!I46</f>
        <v>0</v>
      </c>
      <c r="J13" s="433"/>
      <c r="K13" s="521">
        <f t="shared" si="1"/>
        <v>0</v>
      </c>
      <c r="L13" s="522">
        <f t="shared" si="0"/>
        <v>0</v>
      </c>
      <c r="M13" s="522">
        <f t="shared" si="0"/>
        <v>0</v>
      </c>
      <c r="N13" s="522">
        <f t="shared" si="0"/>
        <v>0</v>
      </c>
      <c r="O13" s="522">
        <f t="shared" si="0"/>
        <v>0</v>
      </c>
      <c r="P13" s="523">
        <f t="shared" si="0"/>
        <v>0</v>
      </c>
      <c r="Q13" s="433"/>
    </row>
    <row r="14" spans="1:17" ht="15" customHeight="1" x14ac:dyDescent="0.2">
      <c r="A14" s="165" t="s">
        <v>37</v>
      </c>
      <c r="B14" s="647" t="s">
        <v>38</v>
      </c>
      <c r="C14" s="588">
        <f>'4 Income'!C48</f>
        <v>0</v>
      </c>
      <c r="D14" s="589">
        <f>'4 Income'!D48</f>
        <v>0</v>
      </c>
      <c r="E14" s="588">
        <f>'4 Income'!E48</f>
        <v>0</v>
      </c>
      <c r="F14" s="590">
        <f>'4 Income'!F48</f>
        <v>0</v>
      </c>
      <c r="G14" s="590">
        <f>'4 Income'!G48</f>
        <v>0</v>
      </c>
      <c r="H14" s="590">
        <f>'4 Income'!H48</f>
        <v>0</v>
      </c>
      <c r="I14" s="589">
        <f>'4 Income'!I48</f>
        <v>0</v>
      </c>
      <c r="J14" s="433"/>
      <c r="K14" s="521">
        <f t="shared" si="1"/>
        <v>0</v>
      </c>
      <c r="L14" s="522">
        <f t="shared" si="0"/>
        <v>0</v>
      </c>
      <c r="M14" s="522">
        <f t="shared" si="0"/>
        <v>0</v>
      </c>
      <c r="N14" s="522">
        <f t="shared" si="0"/>
        <v>0</v>
      </c>
      <c r="O14" s="522">
        <f t="shared" si="0"/>
        <v>0</v>
      </c>
      <c r="P14" s="523">
        <f t="shared" si="0"/>
        <v>0</v>
      </c>
      <c r="Q14" s="433"/>
    </row>
    <row r="15" spans="1:17" ht="15" customHeight="1" x14ac:dyDescent="0.2">
      <c r="A15" s="166" t="s">
        <v>39</v>
      </c>
      <c r="B15" s="648" t="s">
        <v>40</v>
      </c>
      <c r="C15" s="591">
        <f>'4 Income'!C50</f>
        <v>0</v>
      </c>
      <c r="D15" s="592">
        <f>'4 Income'!D50</f>
        <v>0</v>
      </c>
      <c r="E15" s="591">
        <f>'4 Income'!E50</f>
        <v>0</v>
      </c>
      <c r="F15" s="593">
        <f>'4 Income'!F50</f>
        <v>0</v>
      </c>
      <c r="G15" s="593">
        <f>'4 Income'!G50</f>
        <v>0</v>
      </c>
      <c r="H15" s="593">
        <f>'4 Income'!H50</f>
        <v>0</v>
      </c>
      <c r="I15" s="592">
        <f>'4 Income'!I50</f>
        <v>0</v>
      </c>
      <c r="J15" s="433"/>
      <c r="K15" s="521">
        <f t="shared" si="1"/>
        <v>0</v>
      </c>
      <c r="L15" s="522">
        <f t="shared" si="0"/>
        <v>0</v>
      </c>
      <c r="M15" s="522">
        <f t="shared" si="0"/>
        <v>0</v>
      </c>
      <c r="N15" s="522">
        <f t="shared" si="0"/>
        <v>0</v>
      </c>
      <c r="O15" s="522">
        <f t="shared" si="0"/>
        <v>0</v>
      </c>
      <c r="P15" s="523">
        <f t="shared" si="0"/>
        <v>0</v>
      </c>
      <c r="Q15" s="433"/>
    </row>
    <row r="16" spans="1:17" ht="15" customHeight="1" x14ac:dyDescent="0.2">
      <c r="A16" s="206" t="s">
        <v>41</v>
      </c>
      <c r="B16" s="594" t="s">
        <v>42</v>
      </c>
      <c r="C16" s="595">
        <f>SUM(C10:C15)</f>
        <v>0</v>
      </c>
      <c r="D16" s="596">
        <f t="shared" ref="D16:I16" si="2">SUM(D10:D15)</f>
        <v>0</v>
      </c>
      <c r="E16" s="595">
        <f t="shared" si="2"/>
        <v>0</v>
      </c>
      <c r="F16" s="597">
        <f t="shared" si="2"/>
        <v>0</v>
      </c>
      <c r="G16" s="597">
        <f t="shared" si="2"/>
        <v>0</v>
      </c>
      <c r="H16" s="597">
        <f t="shared" si="2"/>
        <v>0</v>
      </c>
      <c r="I16" s="596">
        <f t="shared" si="2"/>
        <v>0</v>
      </c>
      <c r="J16" s="433"/>
      <c r="K16" s="524">
        <f t="shared" si="1"/>
        <v>0</v>
      </c>
      <c r="L16" s="525">
        <f t="shared" si="0"/>
        <v>0</v>
      </c>
      <c r="M16" s="525">
        <f t="shared" si="0"/>
        <v>0</v>
      </c>
      <c r="N16" s="525">
        <f t="shared" si="0"/>
        <v>0</v>
      </c>
      <c r="O16" s="525">
        <f t="shared" si="0"/>
        <v>0</v>
      </c>
      <c r="P16" s="526">
        <f t="shared" si="0"/>
        <v>0</v>
      </c>
      <c r="Q16" s="433"/>
    </row>
    <row r="17" spans="1:17" ht="15" customHeight="1" x14ac:dyDescent="0.2">
      <c r="A17" s="167"/>
      <c r="B17" s="168"/>
      <c r="C17" s="598"/>
      <c r="D17" s="598"/>
      <c r="E17" s="598"/>
      <c r="F17" s="598"/>
      <c r="G17" s="598"/>
      <c r="H17" s="598"/>
      <c r="I17" s="599"/>
      <c r="J17" s="433"/>
      <c r="K17" s="845"/>
      <c r="L17" s="846"/>
      <c r="M17" s="846"/>
      <c r="N17" s="846"/>
      <c r="O17" s="846"/>
      <c r="P17" s="847"/>
      <c r="Q17" s="433"/>
    </row>
    <row r="18" spans="1:17" ht="15" customHeight="1" x14ac:dyDescent="0.2">
      <c r="A18" s="115">
        <v>2</v>
      </c>
      <c r="B18" s="209" t="s">
        <v>43</v>
      </c>
      <c r="C18" s="600" t="s">
        <v>28</v>
      </c>
      <c r="D18" s="600" t="s">
        <v>28</v>
      </c>
      <c r="E18" s="600" t="s">
        <v>28</v>
      </c>
      <c r="F18" s="600" t="s">
        <v>28</v>
      </c>
      <c r="G18" s="600" t="s">
        <v>28</v>
      </c>
      <c r="H18" s="600" t="s">
        <v>28</v>
      </c>
      <c r="I18" s="601" t="s">
        <v>28</v>
      </c>
      <c r="J18" s="433"/>
      <c r="K18" s="845"/>
      <c r="L18" s="846"/>
      <c r="M18" s="846"/>
      <c r="N18" s="846"/>
      <c r="O18" s="846"/>
      <c r="P18" s="847"/>
      <c r="Q18" s="433"/>
    </row>
    <row r="19" spans="1:17" ht="15" customHeight="1" x14ac:dyDescent="0.2">
      <c r="A19" s="164" t="s">
        <v>44</v>
      </c>
      <c r="B19" s="646" t="s">
        <v>45</v>
      </c>
      <c r="C19" s="585">
        <f>'9 Staff'!C20</f>
        <v>0</v>
      </c>
      <c r="D19" s="586">
        <f>'9 Staff'!D20</f>
        <v>0</v>
      </c>
      <c r="E19" s="585">
        <f>'9 Staff'!E20</f>
        <v>0</v>
      </c>
      <c r="F19" s="587">
        <f>'9 Staff'!F20</f>
        <v>0</v>
      </c>
      <c r="G19" s="587">
        <f>'9 Staff'!G20</f>
        <v>0</v>
      </c>
      <c r="H19" s="587">
        <f>'9 Staff'!H20</f>
        <v>0</v>
      </c>
      <c r="I19" s="586">
        <f>'9 Staff'!I20</f>
        <v>0</v>
      </c>
      <c r="J19" s="433"/>
      <c r="K19" s="518">
        <f>IF(AND(C19=0,D19=0),0,IF(AND(C19=0,D19&gt;0),1,IF(AND(C19=0,D19&lt;0),-1,(D19-C19)/ABS(C19))))</f>
        <v>0</v>
      </c>
      <c r="L19" s="519">
        <f t="shared" ref="L19" si="3">IF(AND(D19=0,E19=0),0,IF(AND(D19=0,E19&gt;0),1,IF(AND(D19=0,E19&lt;0),-1,(E19-D19)/ABS(D19))))</f>
        <v>0</v>
      </c>
      <c r="M19" s="519">
        <f t="shared" ref="M19" si="4">IF(AND(E19=0,F19=0),0,IF(AND(E19=0,F19&gt;0),1,IF(AND(E19=0,F19&lt;0),-1,(F19-E19)/ABS(E19))))</f>
        <v>0</v>
      </c>
      <c r="N19" s="519">
        <f t="shared" ref="N19" si="5">IF(AND(F19=0,G19=0),0,IF(AND(F19=0,G19&gt;0),1,IF(AND(F19=0,G19&lt;0),-1,(G19-F19)/ABS(F19))))</f>
        <v>0</v>
      </c>
      <c r="O19" s="519">
        <f t="shared" ref="O19" si="6">IF(AND(G19=0,H19=0),0,IF(AND(G19=0,H19&gt;0),1,IF(AND(G19=0,H19&lt;0),-1,(H19-G19)/ABS(G19))))</f>
        <v>0</v>
      </c>
      <c r="P19" s="520">
        <f t="shared" ref="P19" si="7">IF(AND(H19=0,I19=0),0,IF(AND(H19=0,I19&gt;0),1,IF(AND(H19=0,I19&lt;0),-1,(I19-H19)/ABS(H19))))</f>
        <v>0</v>
      </c>
      <c r="Q19" s="433"/>
    </row>
    <row r="20" spans="1:17" ht="15" customHeight="1" x14ac:dyDescent="0.2">
      <c r="A20" s="165" t="s">
        <v>46</v>
      </c>
      <c r="B20" s="647" t="s">
        <v>47</v>
      </c>
      <c r="C20" s="602">
        <v>0</v>
      </c>
      <c r="D20" s="589">
        <f>'8 Cost centre'!F109</f>
        <v>0</v>
      </c>
      <c r="E20" s="602">
        <v>0</v>
      </c>
      <c r="F20" s="603">
        <v>0</v>
      </c>
      <c r="G20" s="603">
        <v>0</v>
      </c>
      <c r="H20" s="603">
        <v>0</v>
      </c>
      <c r="I20" s="604">
        <v>0</v>
      </c>
      <c r="J20" s="433"/>
      <c r="K20" s="521">
        <f t="shared" ref="K20:K24" si="8">IF(AND(C20=0,D20=0),0,IF(AND(C20=0,D20&gt;0),1,IF(AND(C20=0,D20&lt;0),-1,(D20-C20)/ABS(C20))))</f>
        <v>0</v>
      </c>
      <c r="L20" s="522">
        <f t="shared" ref="L20:P24" si="9">IF(AND(D20=0,E20=0),0,IF(AND(D20=0,E20&gt;0),1,IF(AND(D20=0,E20&lt;0),-1,(E20-D20)/ABS(D20))))</f>
        <v>0</v>
      </c>
      <c r="M20" s="522">
        <f t="shared" si="9"/>
        <v>0</v>
      </c>
      <c r="N20" s="522">
        <f t="shared" si="9"/>
        <v>0</v>
      </c>
      <c r="O20" s="522">
        <f t="shared" si="9"/>
        <v>0</v>
      </c>
      <c r="P20" s="523">
        <f t="shared" si="9"/>
        <v>0</v>
      </c>
      <c r="Q20" s="433"/>
    </row>
    <row r="21" spans="1:17" ht="15" customHeight="1" x14ac:dyDescent="0.2">
      <c r="A21" s="165" t="s">
        <v>48</v>
      </c>
      <c r="B21" s="649" t="s">
        <v>49</v>
      </c>
      <c r="C21" s="602">
        <v>0</v>
      </c>
      <c r="D21" s="589">
        <f>'8 Cost centre'!G109</f>
        <v>0</v>
      </c>
      <c r="E21" s="602">
        <v>0</v>
      </c>
      <c r="F21" s="603">
        <v>0</v>
      </c>
      <c r="G21" s="603">
        <v>0</v>
      </c>
      <c r="H21" s="603">
        <v>0</v>
      </c>
      <c r="I21" s="604">
        <v>0</v>
      </c>
      <c r="J21" s="433"/>
      <c r="K21" s="521">
        <f t="shared" si="8"/>
        <v>0</v>
      </c>
      <c r="L21" s="522">
        <f t="shared" si="9"/>
        <v>0</v>
      </c>
      <c r="M21" s="522">
        <f t="shared" si="9"/>
        <v>0</v>
      </c>
      <c r="N21" s="522">
        <f t="shared" si="9"/>
        <v>0</v>
      </c>
      <c r="O21" s="522">
        <f t="shared" si="9"/>
        <v>0</v>
      </c>
      <c r="P21" s="523">
        <f t="shared" si="9"/>
        <v>0</v>
      </c>
      <c r="Q21" s="433"/>
    </row>
    <row r="22" spans="1:17" ht="15" customHeight="1" x14ac:dyDescent="0.2">
      <c r="A22" s="165" t="s">
        <v>50</v>
      </c>
      <c r="B22" s="649" t="s">
        <v>51</v>
      </c>
      <c r="C22" s="605">
        <v>0</v>
      </c>
      <c r="D22" s="1089">
        <f>'8 Cost centre'!H109</f>
        <v>0</v>
      </c>
      <c r="E22" s="605">
        <v>0</v>
      </c>
      <c r="F22" s="606">
        <v>0</v>
      </c>
      <c r="G22" s="606">
        <v>0</v>
      </c>
      <c r="H22" s="606">
        <v>0</v>
      </c>
      <c r="I22" s="607">
        <v>0</v>
      </c>
      <c r="J22" s="433"/>
      <c r="K22" s="521">
        <f t="shared" si="8"/>
        <v>0</v>
      </c>
      <c r="L22" s="522">
        <f t="shared" si="9"/>
        <v>0</v>
      </c>
      <c r="M22" s="522">
        <f t="shared" si="9"/>
        <v>0</v>
      </c>
      <c r="N22" s="522">
        <f t="shared" si="9"/>
        <v>0</v>
      </c>
      <c r="O22" s="522">
        <f t="shared" si="9"/>
        <v>0</v>
      </c>
      <c r="P22" s="523">
        <f t="shared" si="9"/>
        <v>0</v>
      </c>
      <c r="Q22" s="433"/>
    </row>
    <row r="23" spans="1:17" ht="15" customHeight="1" x14ac:dyDescent="0.2">
      <c r="A23" s="166" t="s">
        <v>52</v>
      </c>
      <c r="B23" s="650" t="s">
        <v>53</v>
      </c>
      <c r="C23" s="608">
        <v>0</v>
      </c>
      <c r="D23" s="592">
        <f>'8 Cost centre'!I109</f>
        <v>0</v>
      </c>
      <c r="E23" s="608">
        <v>0</v>
      </c>
      <c r="F23" s="609">
        <v>0</v>
      </c>
      <c r="G23" s="609">
        <v>0</v>
      </c>
      <c r="H23" s="609">
        <v>0</v>
      </c>
      <c r="I23" s="610">
        <v>0</v>
      </c>
      <c r="J23" s="433"/>
      <c r="K23" s="521">
        <f t="shared" si="8"/>
        <v>0</v>
      </c>
      <c r="L23" s="522">
        <f t="shared" si="9"/>
        <v>0</v>
      </c>
      <c r="M23" s="522">
        <f t="shared" si="9"/>
        <v>0</v>
      </c>
      <c r="N23" s="522">
        <f t="shared" si="9"/>
        <v>0</v>
      </c>
      <c r="O23" s="522">
        <f t="shared" si="9"/>
        <v>0</v>
      </c>
      <c r="P23" s="523">
        <f t="shared" si="9"/>
        <v>0</v>
      </c>
      <c r="Q23" s="433"/>
    </row>
    <row r="24" spans="1:17" ht="15" customHeight="1" x14ac:dyDescent="0.2">
      <c r="A24" s="206" t="s">
        <v>54</v>
      </c>
      <c r="B24" s="611" t="s">
        <v>55</v>
      </c>
      <c r="C24" s="612">
        <f t="shared" ref="C24:I24" si="10">SUM(C19:C23)</f>
        <v>0</v>
      </c>
      <c r="D24" s="613">
        <f t="shared" si="10"/>
        <v>0</v>
      </c>
      <c r="E24" s="612">
        <f t="shared" si="10"/>
        <v>0</v>
      </c>
      <c r="F24" s="614">
        <f t="shared" si="10"/>
        <v>0</v>
      </c>
      <c r="G24" s="614">
        <f t="shared" si="10"/>
        <v>0</v>
      </c>
      <c r="H24" s="614">
        <f t="shared" si="10"/>
        <v>0</v>
      </c>
      <c r="I24" s="613">
        <f t="shared" si="10"/>
        <v>0</v>
      </c>
      <c r="J24" s="433"/>
      <c r="K24" s="524">
        <f t="shared" si="8"/>
        <v>0</v>
      </c>
      <c r="L24" s="525">
        <f t="shared" si="9"/>
        <v>0</v>
      </c>
      <c r="M24" s="525">
        <f t="shared" si="9"/>
        <v>0</v>
      </c>
      <c r="N24" s="525">
        <f t="shared" si="9"/>
        <v>0</v>
      </c>
      <c r="O24" s="525">
        <f t="shared" si="9"/>
        <v>0</v>
      </c>
      <c r="P24" s="526">
        <f t="shared" si="9"/>
        <v>0</v>
      </c>
      <c r="Q24" s="433"/>
    </row>
    <row r="25" spans="1:17" ht="15" customHeight="1" x14ac:dyDescent="0.2">
      <c r="A25" s="167"/>
      <c r="B25" s="615"/>
      <c r="C25" s="598"/>
      <c r="D25" s="598"/>
      <c r="E25" s="598"/>
      <c r="F25" s="598"/>
      <c r="G25" s="598"/>
      <c r="H25" s="598"/>
      <c r="I25" s="599"/>
      <c r="J25" s="433"/>
      <c r="K25" s="845"/>
      <c r="L25" s="846"/>
      <c r="M25" s="846"/>
      <c r="N25" s="846"/>
      <c r="O25" s="846"/>
      <c r="P25" s="847"/>
      <c r="Q25" s="433"/>
    </row>
    <row r="26" spans="1:17" ht="40.5" x14ac:dyDescent="0.2">
      <c r="A26" s="206">
        <v>3</v>
      </c>
      <c r="B26" s="536" t="s">
        <v>56</v>
      </c>
      <c r="C26" s="537">
        <f t="shared" ref="C26:I26" si="11">C16-C24</f>
        <v>0</v>
      </c>
      <c r="D26" s="538">
        <f t="shared" si="11"/>
        <v>0</v>
      </c>
      <c r="E26" s="539">
        <f t="shared" si="11"/>
        <v>0</v>
      </c>
      <c r="F26" s="540">
        <f t="shared" si="11"/>
        <v>0</v>
      </c>
      <c r="G26" s="540">
        <f t="shared" si="11"/>
        <v>0</v>
      </c>
      <c r="H26" s="540">
        <f t="shared" si="11"/>
        <v>0</v>
      </c>
      <c r="I26" s="538">
        <f t="shared" si="11"/>
        <v>0</v>
      </c>
      <c r="J26" s="515"/>
      <c r="K26" s="541">
        <f>IF(AND(C26=0,D26=0),0,IF(AND(C26=0,D26&gt;0),1,IF(AND(C26=0,D26&lt;0),-1,(D26-C26)/ABS(C26))))</f>
        <v>0</v>
      </c>
      <c r="L26" s="542">
        <f t="shared" ref="L26:P26" si="12">IF(AND(D26=0,E26=0),0,IF(AND(D26=0,E26&gt;0),1,IF(AND(D26=0,E26&lt;0),-1,(E26-D26)/ABS(D26))))</f>
        <v>0</v>
      </c>
      <c r="M26" s="542">
        <f t="shared" si="12"/>
        <v>0</v>
      </c>
      <c r="N26" s="542">
        <f t="shared" si="12"/>
        <v>0</v>
      </c>
      <c r="O26" s="542">
        <f t="shared" si="12"/>
        <v>0</v>
      </c>
      <c r="P26" s="543">
        <f t="shared" si="12"/>
        <v>0</v>
      </c>
      <c r="Q26" s="433"/>
    </row>
    <row r="27" spans="1:17" ht="15" customHeight="1" x14ac:dyDescent="0.2">
      <c r="A27" s="167"/>
      <c r="B27" s="168"/>
      <c r="C27" s="598"/>
      <c r="D27" s="598"/>
      <c r="E27" s="598"/>
      <c r="F27" s="598"/>
      <c r="G27" s="598"/>
      <c r="H27" s="598"/>
      <c r="I27" s="599"/>
      <c r="J27" s="433"/>
      <c r="K27" s="845"/>
      <c r="L27" s="846"/>
      <c r="M27" s="846"/>
      <c r="N27" s="846"/>
      <c r="O27" s="846"/>
      <c r="P27" s="847"/>
      <c r="Q27" s="433"/>
    </row>
    <row r="28" spans="1:17" ht="15" customHeight="1" x14ac:dyDescent="0.2">
      <c r="A28" s="34">
        <v>4</v>
      </c>
      <c r="B28" s="616" t="s">
        <v>57</v>
      </c>
      <c r="C28" s="617">
        <v>0</v>
      </c>
      <c r="D28" s="618">
        <v>0</v>
      </c>
      <c r="E28" s="617">
        <v>0</v>
      </c>
      <c r="F28" s="619">
        <v>0</v>
      </c>
      <c r="G28" s="619">
        <v>0</v>
      </c>
      <c r="H28" s="619">
        <v>0</v>
      </c>
      <c r="I28" s="618">
        <v>0</v>
      </c>
      <c r="J28" s="433"/>
      <c r="K28" s="518">
        <f>IF(AND(C28=0,D28=0),0,IF(AND(C28=0,D28&gt;0),1,IF(AND(C28=0,D28&lt;0),-1,(D28-C28)/ABS(C28))))</f>
        <v>0</v>
      </c>
      <c r="L28" s="519">
        <f t="shared" ref="L28:P32" si="13">IF(AND(D28=0,E28=0),0,IF(AND(D28=0,E28&gt;0),1,IF(AND(D28=0,E28&lt;0),-1,(E28-D28)/ABS(D28))))</f>
        <v>0</v>
      </c>
      <c r="M28" s="519">
        <f t="shared" si="13"/>
        <v>0</v>
      </c>
      <c r="N28" s="519">
        <f t="shared" si="13"/>
        <v>0</v>
      </c>
      <c r="O28" s="519">
        <f t="shared" si="13"/>
        <v>0</v>
      </c>
      <c r="P28" s="520">
        <f t="shared" si="13"/>
        <v>0</v>
      </c>
      <c r="Q28" s="433"/>
    </row>
    <row r="29" spans="1:17" ht="15" customHeight="1" x14ac:dyDescent="0.2">
      <c r="A29" s="914">
        <v>5</v>
      </c>
      <c r="B29" s="915" t="s">
        <v>58</v>
      </c>
      <c r="C29" s="617">
        <v>0</v>
      </c>
      <c r="D29" s="618">
        <v>0</v>
      </c>
      <c r="E29" s="617">
        <v>0</v>
      </c>
      <c r="F29" s="619">
        <v>0</v>
      </c>
      <c r="G29" s="619">
        <v>0</v>
      </c>
      <c r="H29" s="619">
        <v>0</v>
      </c>
      <c r="I29" s="618">
        <v>0</v>
      </c>
      <c r="J29" s="433"/>
      <c r="K29" s="815">
        <f>IF(AND(C29=0,D29=0),0,IF(AND(C29=0,D29&gt;0),1,IF(AND(C29=0,D29&lt;0),-1,(D29-C29)/ABS(C29))))</f>
        <v>0</v>
      </c>
      <c r="L29" s="816">
        <f t="shared" ref="L29" si="14">IF(AND(D29=0,E29=0),0,IF(AND(D29=0,E29&gt;0),1,IF(AND(D29=0,E29&lt;0),-1,(E29-D29)/ABS(D29))))</f>
        <v>0</v>
      </c>
      <c r="M29" s="816">
        <f t="shared" ref="M29" si="15">IF(AND(E29=0,F29=0),0,IF(AND(E29=0,F29&gt;0),1,IF(AND(E29=0,F29&lt;0),-1,(F29-E29)/ABS(E29))))</f>
        <v>0</v>
      </c>
      <c r="N29" s="816">
        <f t="shared" ref="N29" si="16">IF(AND(F29=0,G29=0),0,IF(AND(F29=0,G29&gt;0),1,IF(AND(F29=0,G29&lt;0),-1,(G29-F29)/ABS(F29))))</f>
        <v>0</v>
      </c>
      <c r="O29" s="816">
        <f t="shared" ref="O29" si="17">IF(AND(G29=0,H29=0),0,IF(AND(G29=0,H29&gt;0),1,IF(AND(G29=0,H29&lt;0),-1,(H29-G29)/ABS(G29))))</f>
        <v>0</v>
      </c>
      <c r="P29" s="817">
        <f t="shared" ref="P29" si="18">IF(AND(H29=0,I29=0),0,IF(AND(H29=0,I29&gt;0),1,IF(AND(H29=0,I29&lt;0),-1,(I29-H29)/ABS(H29))))</f>
        <v>0</v>
      </c>
      <c r="Q29" s="433"/>
    </row>
    <row r="30" spans="1:17" ht="15" customHeight="1" x14ac:dyDescent="0.2">
      <c r="A30" s="34">
        <v>6</v>
      </c>
      <c r="B30" s="620" t="s">
        <v>59</v>
      </c>
      <c r="C30" s="621">
        <v>0</v>
      </c>
      <c r="D30" s="622">
        <v>0</v>
      </c>
      <c r="E30" s="621">
        <v>0</v>
      </c>
      <c r="F30" s="623">
        <v>0</v>
      </c>
      <c r="G30" s="623">
        <v>0</v>
      </c>
      <c r="H30" s="623">
        <v>0</v>
      </c>
      <c r="I30" s="622">
        <v>0</v>
      </c>
      <c r="J30" s="433"/>
      <c r="K30" s="521">
        <f t="shared" ref="K30:K32" si="19">IF(AND(C30=0,D30=0),0,IF(AND(C30=0,D30&gt;0),1,IF(AND(C30=0,D30&lt;0),-1,(D30-C30)/ABS(C30))))</f>
        <v>0</v>
      </c>
      <c r="L30" s="522">
        <f t="shared" si="13"/>
        <v>0</v>
      </c>
      <c r="M30" s="522">
        <f t="shared" si="13"/>
        <v>0</v>
      </c>
      <c r="N30" s="522">
        <f t="shared" si="13"/>
        <v>0</v>
      </c>
      <c r="O30" s="522">
        <f t="shared" si="13"/>
        <v>0</v>
      </c>
      <c r="P30" s="523">
        <f t="shared" si="13"/>
        <v>0</v>
      </c>
      <c r="Q30" s="433"/>
    </row>
    <row r="31" spans="1:17" ht="15" customHeight="1" x14ac:dyDescent="0.2">
      <c r="A31" s="34">
        <v>7</v>
      </c>
      <c r="B31" s="620" t="s">
        <v>60</v>
      </c>
      <c r="C31" s="621">
        <v>0</v>
      </c>
      <c r="D31" s="622">
        <v>0</v>
      </c>
      <c r="E31" s="621">
        <v>0</v>
      </c>
      <c r="F31" s="623">
        <v>0</v>
      </c>
      <c r="G31" s="623">
        <v>0</v>
      </c>
      <c r="H31" s="623">
        <v>0</v>
      </c>
      <c r="I31" s="622">
        <v>0</v>
      </c>
      <c r="J31" s="433"/>
      <c r="K31" s="521">
        <f t="shared" si="19"/>
        <v>0</v>
      </c>
      <c r="L31" s="522">
        <f t="shared" si="13"/>
        <v>0</v>
      </c>
      <c r="M31" s="522">
        <f t="shared" si="13"/>
        <v>0</v>
      </c>
      <c r="N31" s="522">
        <f t="shared" si="13"/>
        <v>0</v>
      </c>
      <c r="O31" s="522">
        <f t="shared" si="13"/>
        <v>0</v>
      </c>
      <c r="P31" s="523">
        <f t="shared" si="13"/>
        <v>0</v>
      </c>
      <c r="Q31" s="433"/>
    </row>
    <row r="32" spans="1:17" ht="15" customHeight="1" x14ac:dyDescent="0.2">
      <c r="A32" s="34">
        <v>8</v>
      </c>
      <c r="B32" s="620" t="s">
        <v>61</v>
      </c>
      <c r="C32" s="621">
        <v>0</v>
      </c>
      <c r="D32" s="622">
        <v>0</v>
      </c>
      <c r="E32" s="621">
        <v>0</v>
      </c>
      <c r="F32" s="623">
        <v>0</v>
      </c>
      <c r="G32" s="623">
        <v>0</v>
      </c>
      <c r="H32" s="623">
        <v>0</v>
      </c>
      <c r="I32" s="622">
        <v>0</v>
      </c>
      <c r="J32" s="433"/>
      <c r="K32" s="524">
        <f t="shared" si="19"/>
        <v>0</v>
      </c>
      <c r="L32" s="525">
        <f t="shared" si="13"/>
        <v>0</v>
      </c>
      <c r="M32" s="525">
        <f t="shared" si="13"/>
        <v>0</v>
      </c>
      <c r="N32" s="525">
        <f t="shared" si="13"/>
        <v>0</v>
      </c>
      <c r="O32" s="525">
        <f t="shared" si="13"/>
        <v>0</v>
      </c>
      <c r="P32" s="526">
        <f t="shared" si="13"/>
        <v>0</v>
      </c>
      <c r="Q32" s="433"/>
    </row>
    <row r="33" spans="1:17" ht="15" customHeight="1" x14ac:dyDescent="0.2">
      <c r="A33" s="167"/>
      <c r="B33" s="168"/>
      <c r="C33" s="598"/>
      <c r="D33" s="598"/>
      <c r="E33" s="598"/>
      <c r="F33" s="598"/>
      <c r="G33" s="598"/>
      <c r="H33" s="598"/>
      <c r="I33" s="599"/>
      <c r="J33" s="433"/>
      <c r="K33" s="845"/>
      <c r="L33" s="846"/>
      <c r="M33" s="846"/>
      <c r="N33" s="846"/>
      <c r="O33" s="846"/>
      <c r="P33" s="847"/>
      <c r="Q33" s="433"/>
    </row>
    <row r="34" spans="1:17" ht="15" customHeight="1" x14ac:dyDescent="0.2">
      <c r="A34" s="206">
        <v>9</v>
      </c>
      <c r="B34" s="594" t="s">
        <v>62</v>
      </c>
      <c r="C34" s="595">
        <f>SUM(C26,C28:C32)</f>
        <v>0</v>
      </c>
      <c r="D34" s="596">
        <f t="shared" ref="D34:I34" si="20">SUM(D26,D28:D32)</f>
        <v>0</v>
      </c>
      <c r="E34" s="595">
        <f t="shared" si="20"/>
        <v>0</v>
      </c>
      <c r="F34" s="597">
        <f t="shared" si="20"/>
        <v>0</v>
      </c>
      <c r="G34" s="597">
        <f t="shared" si="20"/>
        <v>0</v>
      </c>
      <c r="H34" s="597">
        <f t="shared" si="20"/>
        <v>0</v>
      </c>
      <c r="I34" s="596">
        <f t="shared" si="20"/>
        <v>0</v>
      </c>
      <c r="J34" s="433"/>
      <c r="K34" s="527">
        <f>IF(AND(C34=0,D34=0),0,IF(AND(C34=0,D34&gt;0),1,IF(AND(C34=0,D34&lt;0),-1,(D34-C34)/ABS(C34))))</f>
        <v>0</v>
      </c>
      <c r="L34" s="528">
        <f t="shared" ref="L34:P34" si="21">IF(AND(D34=0,E34=0),0,IF(AND(D34=0,E34&gt;0),1,IF(AND(D34=0,E34&lt;0),-1,(E34-D34)/ABS(D34))))</f>
        <v>0</v>
      </c>
      <c r="M34" s="528">
        <f t="shared" si="21"/>
        <v>0</v>
      </c>
      <c r="N34" s="528">
        <f t="shared" si="21"/>
        <v>0</v>
      </c>
      <c r="O34" s="528">
        <f t="shared" si="21"/>
        <v>0</v>
      </c>
      <c r="P34" s="529">
        <f t="shared" si="21"/>
        <v>0</v>
      </c>
      <c r="Q34" s="433"/>
    </row>
    <row r="35" spans="1:17" ht="15" customHeight="1" x14ac:dyDescent="0.2">
      <c r="A35" s="167"/>
      <c r="B35" s="624"/>
      <c r="C35" s="598"/>
      <c r="D35" s="598"/>
      <c r="E35" s="598"/>
      <c r="F35" s="598"/>
      <c r="G35" s="598"/>
      <c r="H35" s="598"/>
      <c r="I35" s="599"/>
      <c r="J35" s="433"/>
      <c r="K35" s="845"/>
      <c r="L35" s="846"/>
      <c r="M35" s="846"/>
      <c r="N35" s="846"/>
      <c r="O35" s="846"/>
      <c r="P35" s="847"/>
      <c r="Q35" s="433"/>
    </row>
    <row r="36" spans="1:17" ht="15" customHeight="1" x14ac:dyDescent="0.2">
      <c r="A36" s="34">
        <v>10</v>
      </c>
      <c r="B36" s="625" t="s">
        <v>63</v>
      </c>
      <c r="C36" s="530">
        <v>0</v>
      </c>
      <c r="D36" s="531">
        <v>0</v>
      </c>
      <c r="E36" s="530">
        <v>0</v>
      </c>
      <c r="F36" s="532">
        <v>0</v>
      </c>
      <c r="G36" s="532">
        <v>0</v>
      </c>
      <c r="H36" s="532">
        <v>0</v>
      </c>
      <c r="I36" s="531">
        <v>0</v>
      </c>
      <c r="J36" s="900"/>
      <c r="K36" s="527">
        <f>IF(AND(C36=0,D36=0),0,IF(AND(C36=0,D36&gt;0),1,IF(AND(C36=0,D36&lt;0),-1,(D36-C36)/ABS(C36))))</f>
        <v>0</v>
      </c>
      <c r="L36" s="528">
        <f t="shared" ref="L36:P36" si="22">IF(AND(D36=0,E36=0),0,IF(AND(D36=0,E36&gt;0),1,IF(AND(D36=0,E36&lt;0),-1,(E36-D36)/ABS(D36))))</f>
        <v>0</v>
      </c>
      <c r="M36" s="528">
        <f t="shared" si="22"/>
        <v>0</v>
      </c>
      <c r="N36" s="528">
        <f t="shared" si="22"/>
        <v>0</v>
      </c>
      <c r="O36" s="528">
        <f t="shared" si="22"/>
        <v>0</v>
      </c>
      <c r="P36" s="529">
        <f t="shared" si="22"/>
        <v>0</v>
      </c>
      <c r="Q36" s="900"/>
    </row>
    <row r="37" spans="1:17" ht="15" customHeight="1" x14ac:dyDescent="0.2">
      <c r="A37" s="167"/>
      <c r="B37" s="168"/>
      <c r="C37" s="598"/>
      <c r="D37" s="598"/>
      <c r="E37" s="598"/>
      <c r="F37" s="598"/>
      <c r="G37" s="598"/>
      <c r="H37" s="598"/>
      <c r="I37" s="599"/>
      <c r="J37" s="433"/>
      <c r="K37" s="845"/>
      <c r="L37" s="846"/>
      <c r="M37" s="846"/>
      <c r="N37" s="846"/>
      <c r="O37" s="846"/>
      <c r="P37" s="847"/>
      <c r="Q37" s="433"/>
    </row>
    <row r="38" spans="1:17" ht="15" customHeight="1" x14ac:dyDescent="0.2">
      <c r="A38" s="206">
        <v>11</v>
      </c>
      <c r="B38" s="594" t="s">
        <v>64</v>
      </c>
      <c r="C38" s="595">
        <f>SUM(C34,C36)</f>
        <v>0</v>
      </c>
      <c r="D38" s="596">
        <f t="shared" ref="D38:I38" si="23">SUM(D34,D36)</f>
        <v>0</v>
      </c>
      <c r="E38" s="595">
        <f t="shared" si="23"/>
        <v>0</v>
      </c>
      <c r="F38" s="597">
        <f t="shared" si="23"/>
        <v>0</v>
      </c>
      <c r="G38" s="597">
        <f t="shared" si="23"/>
        <v>0</v>
      </c>
      <c r="H38" s="597">
        <f t="shared" si="23"/>
        <v>0</v>
      </c>
      <c r="I38" s="596">
        <f t="shared" si="23"/>
        <v>0</v>
      </c>
      <c r="J38" s="433"/>
      <c r="K38" s="527">
        <f>IF(AND(C38=0,D38=0),0,IF(AND(C38=0,D38&gt;0),1,IF(AND(C38=0,D38&lt;0),-1,(D38-C38)/ABS(C38))))</f>
        <v>0</v>
      </c>
      <c r="L38" s="528">
        <f t="shared" ref="L38:P38" si="24">IF(AND(D38=0,E38=0),0,IF(AND(D38=0,E38&gt;0),1,IF(AND(D38=0,E38&lt;0),-1,(E38-D38)/ABS(D38))))</f>
        <v>0</v>
      </c>
      <c r="M38" s="528">
        <f t="shared" si="24"/>
        <v>0</v>
      </c>
      <c r="N38" s="528">
        <f t="shared" si="24"/>
        <v>0</v>
      </c>
      <c r="O38" s="528">
        <f t="shared" si="24"/>
        <v>0</v>
      </c>
      <c r="P38" s="529">
        <f t="shared" si="24"/>
        <v>0</v>
      </c>
      <c r="Q38" s="433"/>
    </row>
    <row r="39" spans="1:17" ht="15" customHeight="1" x14ac:dyDescent="0.2">
      <c r="A39" s="167"/>
      <c r="B39" s="168"/>
      <c r="C39" s="598"/>
      <c r="D39" s="598"/>
      <c r="E39" s="598"/>
      <c r="F39" s="598"/>
      <c r="G39" s="598"/>
      <c r="H39" s="598"/>
      <c r="I39" s="599"/>
      <c r="J39" s="433"/>
      <c r="K39" s="848"/>
      <c r="L39" s="849"/>
      <c r="M39" s="849"/>
      <c r="N39" s="849"/>
      <c r="O39" s="849"/>
      <c r="P39" s="850"/>
      <c r="Q39" s="433"/>
    </row>
    <row r="40" spans="1:17" ht="15" customHeight="1" x14ac:dyDescent="0.2">
      <c r="A40" s="34">
        <v>12</v>
      </c>
      <c r="B40" s="625" t="s">
        <v>65</v>
      </c>
      <c r="C40" s="530">
        <v>0</v>
      </c>
      <c r="D40" s="531">
        <v>0</v>
      </c>
      <c r="E40" s="530">
        <v>0</v>
      </c>
      <c r="F40" s="532">
        <v>0</v>
      </c>
      <c r="G40" s="532">
        <v>0</v>
      </c>
      <c r="H40" s="532">
        <v>0</v>
      </c>
      <c r="I40" s="531">
        <v>0</v>
      </c>
      <c r="J40" s="433"/>
      <c r="K40" s="518">
        <f>IF(AND(C40=0,D40=0),0,IF(AND(C40=0,D40&gt;0),1,IF(AND(C40=0,D40&lt;0),-1,(D40-C40)/ABS(C40))))</f>
        <v>0</v>
      </c>
      <c r="L40" s="519">
        <f t="shared" ref="L40:P43" si="25">IF(AND(D40=0,E40=0),0,IF(AND(D40=0,E40&gt;0),1,IF(AND(D40=0,E40&lt;0),-1,(E40-D40)/ABS(D40))))</f>
        <v>0</v>
      </c>
      <c r="M40" s="519">
        <f t="shared" si="25"/>
        <v>0</v>
      </c>
      <c r="N40" s="519">
        <f t="shared" si="25"/>
        <v>0</v>
      </c>
      <c r="O40" s="519">
        <f t="shared" si="25"/>
        <v>0</v>
      </c>
      <c r="P40" s="520">
        <f t="shared" si="25"/>
        <v>0</v>
      </c>
      <c r="Q40" s="433"/>
    </row>
    <row r="41" spans="1:17" ht="15" customHeight="1" x14ac:dyDescent="0.2">
      <c r="A41" s="34">
        <v>13</v>
      </c>
      <c r="B41" s="625" t="s">
        <v>66</v>
      </c>
      <c r="C41" s="530">
        <v>0</v>
      </c>
      <c r="D41" s="531">
        <v>0</v>
      </c>
      <c r="E41" s="530">
        <v>0</v>
      </c>
      <c r="F41" s="532">
        <v>0</v>
      </c>
      <c r="G41" s="532">
        <v>0</v>
      </c>
      <c r="H41" s="532">
        <v>0</v>
      </c>
      <c r="I41" s="531">
        <v>0</v>
      </c>
      <c r="J41" s="433"/>
      <c r="K41" s="521">
        <f t="shared" ref="K41:K45" si="26">IF(AND(C41=0,D41=0),0,IF(AND(C41=0,D41&gt;0),1,IF(AND(C41=0,D41&lt;0),-1,(D41-C41)/ABS(C41))))</f>
        <v>0</v>
      </c>
      <c r="L41" s="522">
        <f t="shared" si="25"/>
        <v>0</v>
      </c>
      <c r="M41" s="522">
        <f t="shared" si="25"/>
        <v>0</v>
      </c>
      <c r="N41" s="522">
        <f t="shared" si="25"/>
        <v>0</v>
      </c>
      <c r="O41" s="522">
        <f t="shared" si="25"/>
        <v>0</v>
      </c>
      <c r="P41" s="523">
        <f t="shared" si="25"/>
        <v>0</v>
      </c>
      <c r="Q41" s="433"/>
    </row>
    <row r="42" spans="1:17" ht="27" x14ac:dyDescent="0.2">
      <c r="A42" s="34">
        <v>14</v>
      </c>
      <c r="B42" s="626" t="s">
        <v>67</v>
      </c>
      <c r="C42" s="530">
        <v>0</v>
      </c>
      <c r="D42" s="531">
        <v>0</v>
      </c>
      <c r="E42" s="530">
        <v>0</v>
      </c>
      <c r="F42" s="532">
        <v>0</v>
      </c>
      <c r="G42" s="532">
        <v>0</v>
      </c>
      <c r="H42" s="532">
        <v>0</v>
      </c>
      <c r="I42" s="531">
        <v>0</v>
      </c>
      <c r="J42" s="515"/>
      <c r="K42" s="521">
        <f t="shared" si="26"/>
        <v>0</v>
      </c>
      <c r="L42" s="522">
        <f t="shared" si="25"/>
        <v>0</v>
      </c>
      <c r="M42" s="522">
        <f t="shared" si="25"/>
        <v>0</v>
      </c>
      <c r="N42" s="522">
        <f t="shared" si="25"/>
        <v>0</v>
      </c>
      <c r="O42" s="522">
        <f t="shared" si="25"/>
        <v>0</v>
      </c>
      <c r="P42" s="523">
        <f t="shared" si="25"/>
        <v>0</v>
      </c>
      <c r="Q42" s="433"/>
    </row>
    <row r="43" spans="1:17" ht="15" customHeight="1" x14ac:dyDescent="0.2">
      <c r="A43" s="34">
        <v>15</v>
      </c>
      <c r="B43" s="625" t="s">
        <v>68</v>
      </c>
      <c r="C43" s="530">
        <v>0</v>
      </c>
      <c r="D43" s="531">
        <v>0</v>
      </c>
      <c r="E43" s="530">
        <v>0</v>
      </c>
      <c r="F43" s="532">
        <v>0</v>
      </c>
      <c r="G43" s="532">
        <v>0</v>
      </c>
      <c r="H43" s="532">
        <v>0</v>
      </c>
      <c r="I43" s="531">
        <v>0</v>
      </c>
      <c r="J43" s="433"/>
      <c r="K43" s="524">
        <f t="shared" si="26"/>
        <v>0</v>
      </c>
      <c r="L43" s="525">
        <f t="shared" si="25"/>
        <v>0</v>
      </c>
      <c r="M43" s="525">
        <f t="shared" si="25"/>
        <v>0</v>
      </c>
      <c r="N43" s="525">
        <f t="shared" si="25"/>
        <v>0</v>
      </c>
      <c r="O43" s="525">
        <f t="shared" si="25"/>
        <v>0</v>
      </c>
      <c r="P43" s="526">
        <f t="shared" si="25"/>
        <v>0</v>
      </c>
      <c r="Q43" s="433"/>
    </row>
    <row r="44" spans="1:17" ht="15" customHeight="1" x14ac:dyDescent="0.2">
      <c r="A44" s="167"/>
      <c r="B44" s="168"/>
      <c r="C44" s="598"/>
      <c r="D44" s="598"/>
      <c r="E44" s="598"/>
      <c r="F44" s="598"/>
      <c r="G44" s="598"/>
      <c r="H44" s="598"/>
      <c r="I44" s="599"/>
      <c r="J44" s="433"/>
      <c r="K44" s="848"/>
      <c r="L44" s="849"/>
      <c r="M44" s="849"/>
      <c r="N44" s="849"/>
      <c r="O44" s="849"/>
      <c r="P44" s="850"/>
      <c r="Q44" s="433"/>
    </row>
    <row r="45" spans="1:17" ht="15" customHeight="1" x14ac:dyDescent="0.2">
      <c r="A45" s="206">
        <v>16</v>
      </c>
      <c r="B45" s="594" t="s">
        <v>69</v>
      </c>
      <c r="C45" s="595">
        <f>SUM(C38,C40:C43)</f>
        <v>0</v>
      </c>
      <c r="D45" s="596">
        <f t="shared" ref="D45:I45" si="27">SUM(D38,D40:D43)</f>
        <v>0</v>
      </c>
      <c r="E45" s="595">
        <f t="shared" si="27"/>
        <v>0</v>
      </c>
      <c r="F45" s="597">
        <f t="shared" si="27"/>
        <v>0</v>
      </c>
      <c r="G45" s="597">
        <f t="shared" si="27"/>
        <v>0</v>
      </c>
      <c r="H45" s="597">
        <f t="shared" si="27"/>
        <v>0</v>
      </c>
      <c r="I45" s="596">
        <f t="shared" si="27"/>
        <v>0</v>
      </c>
      <c r="J45" s="433"/>
      <c r="K45" s="527">
        <f t="shared" si="26"/>
        <v>0</v>
      </c>
      <c r="L45" s="528">
        <f t="shared" ref="L45" si="28">IF(AND(D45=0,E45=0),0,IF(AND(D45=0,E45&gt;0),1,IF(AND(D45=0,E45&lt;0),-1,(E45-D45)/ABS(D45))))</f>
        <v>0</v>
      </c>
      <c r="M45" s="528">
        <f t="shared" ref="M45" si="29">IF(AND(E45=0,F45=0),0,IF(AND(E45=0,F45&gt;0),1,IF(AND(E45=0,F45&lt;0),-1,(F45-E45)/ABS(E45))))</f>
        <v>0</v>
      </c>
      <c r="N45" s="528">
        <f t="shared" ref="N45" si="30">IF(AND(F45=0,G45=0),0,IF(AND(F45=0,G45&gt;0),1,IF(AND(F45=0,G45&lt;0),-1,(G45-F45)/ABS(F45))))</f>
        <v>0</v>
      </c>
      <c r="O45" s="528">
        <f t="shared" ref="O45" si="31">IF(AND(G45=0,H45=0),0,IF(AND(G45=0,H45&gt;0),1,IF(AND(G45=0,H45&lt;0),-1,(H45-G45)/ABS(G45))))</f>
        <v>0</v>
      </c>
      <c r="P45" s="529">
        <f t="shared" ref="P45" si="32">IF(AND(H45=0,I45=0),0,IF(AND(H45=0,I45&gt;0),1,IF(AND(H45=0,I45&lt;0),-1,(I45-H45)/ABS(H45))))</f>
        <v>0</v>
      </c>
      <c r="Q45" s="433"/>
    </row>
    <row r="46" spans="1:17" ht="15" customHeight="1" x14ac:dyDescent="0.2">
      <c r="A46" s="167"/>
      <c r="B46" s="168"/>
      <c r="C46" s="598"/>
      <c r="D46" s="598"/>
      <c r="E46" s="598"/>
      <c r="F46" s="598"/>
      <c r="G46" s="598"/>
      <c r="H46" s="598"/>
      <c r="I46" s="599"/>
      <c r="J46" s="433"/>
      <c r="K46" s="848"/>
      <c r="L46" s="849"/>
      <c r="M46" s="849"/>
      <c r="N46" s="849"/>
      <c r="O46" s="849"/>
      <c r="P46" s="850"/>
      <c r="Q46" s="433"/>
    </row>
    <row r="47" spans="1:17" ht="15" customHeight="1" x14ac:dyDescent="0.2">
      <c r="A47" s="115">
        <v>17</v>
      </c>
      <c r="B47" s="209" t="s">
        <v>70</v>
      </c>
      <c r="C47" s="600" t="s">
        <v>28</v>
      </c>
      <c r="D47" s="600" t="s">
        <v>28</v>
      </c>
      <c r="E47" s="600" t="s">
        <v>28</v>
      </c>
      <c r="F47" s="600" t="s">
        <v>28</v>
      </c>
      <c r="G47" s="600" t="s">
        <v>28</v>
      </c>
      <c r="H47" s="600" t="s">
        <v>28</v>
      </c>
      <c r="I47" s="601" t="s">
        <v>28</v>
      </c>
      <c r="J47" s="433"/>
      <c r="K47" s="848"/>
      <c r="L47" s="849"/>
      <c r="M47" s="849"/>
      <c r="N47" s="849"/>
      <c r="O47" s="849"/>
      <c r="P47" s="850"/>
      <c r="Q47" s="433"/>
    </row>
    <row r="48" spans="1:17" ht="15" customHeight="1" x14ac:dyDescent="0.2">
      <c r="A48" s="164" t="s">
        <v>71</v>
      </c>
      <c r="B48" s="646" t="s">
        <v>72</v>
      </c>
      <c r="C48" s="627">
        <v>0</v>
      </c>
      <c r="D48" s="628">
        <v>0</v>
      </c>
      <c r="E48" s="627">
        <v>0</v>
      </c>
      <c r="F48" s="629">
        <v>0</v>
      </c>
      <c r="G48" s="629">
        <v>0</v>
      </c>
      <c r="H48" s="629">
        <v>0</v>
      </c>
      <c r="I48" s="628">
        <v>0</v>
      </c>
      <c r="J48" s="433"/>
      <c r="K48" s="518">
        <f t="shared" ref="K48:K51" si="33">IF(AND(C48=0,D48=0),0,IF(AND(C48=0,D48&gt;0),1,IF(AND(C48=0,D48&lt;0),-1,(D48-C48)/ABS(C48))))</f>
        <v>0</v>
      </c>
      <c r="L48" s="519">
        <f t="shared" ref="L48:L49" si="34">IF(AND(D48=0,E48=0),0,IF(AND(D48=0,E48&gt;0),1,IF(AND(D48=0,E48&lt;0),-1,(E48-D48)/ABS(D48))))</f>
        <v>0</v>
      </c>
      <c r="M48" s="519">
        <f t="shared" ref="M48:M49" si="35">IF(AND(E48=0,F48=0),0,IF(AND(E48=0,F48&gt;0),1,IF(AND(E48=0,F48&lt;0),-1,(F48-E48)/ABS(E48))))</f>
        <v>0</v>
      </c>
      <c r="N48" s="519">
        <f t="shared" ref="N48:N49" si="36">IF(AND(F48=0,G48=0),0,IF(AND(F48=0,G48&gt;0),1,IF(AND(F48=0,G48&lt;0),-1,(G48-F48)/ABS(F48))))</f>
        <v>0</v>
      </c>
      <c r="O48" s="519">
        <f t="shared" ref="O48:O49" si="37">IF(AND(G48=0,H48=0),0,IF(AND(G48=0,H48&gt;0),1,IF(AND(G48=0,H48&lt;0),-1,(H48-G48)/ABS(G48))))</f>
        <v>0</v>
      </c>
      <c r="P48" s="520">
        <f t="shared" ref="P48:P49" si="38">IF(AND(H48=0,I48=0),0,IF(AND(H48=0,I48&gt;0),1,IF(AND(H48=0,I48&lt;0),-1,(I48-H48)/ABS(H48))))</f>
        <v>0</v>
      </c>
      <c r="Q48" s="433"/>
    </row>
    <row r="49" spans="1:17" ht="15" customHeight="1" x14ac:dyDescent="0.2">
      <c r="A49" s="166" t="s">
        <v>73</v>
      </c>
      <c r="B49" s="648" t="s">
        <v>74</v>
      </c>
      <c r="C49" s="591">
        <f>C38-C48</f>
        <v>0</v>
      </c>
      <c r="D49" s="592">
        <f t="shared" ref="D49:I49" si="39">D38-D48</f>
        <v>0</v>
      </c>
      <c r="E49" s="591">
        <f t="shared" si="39"/>
        <v>0</v>
      </c>
      <c r="F49" s="593">
        <f t="shared" si="39"/>
        <v>0</v>
      </c>
      <c r="G49" s="593">
        <f t="shared" si="39"/>
        <v>0</v>
      </c>
      <c r="H49" s="593">
        <f t="shared" si="39"/>
        <v>0</v>
      </c>
      <c r="I49" s="592">
        <f t="shared" si="39"/>
        <v>0</v>
      </c>
      <c r="J49" s="900"/>
      <c r="K49" s="524">
        <f t="shared" si="33"/>
        <v>0</v>
      </c>
      <c r="L49" s="525">
        <f t="shared" si="34"/>
        <v>0</v>
      </c>
      <c r="M49" s="525">
        <f t="shared" si="35"/>
        <v>0</v>
      </c>
      <c r="N49" s="525">
        <f t="shared" si="36"/>
        <v>0</v>
      </c>
      <c r="O49" s="525">
        <f t="shared" si="37"/>
        <v>0</v>
      </c>
      <c r="P49" s="526">
        <f t="shared" si="38"/>
        <v>0</v>
      </c>
      <c r="Q49" s="900"/>
    </row>
    <row r="50" spans="1:17" ht="15" customHeight="1" x14ac:dyDescent="0.2">
      <c r="A50" s="167"/>
      <c r="B50" s="168"/>
      <c r="C50" s="598"/>
      <c r="D50" s="598"/>
      <c r="E50" s="598"/>
      <c r="F50" s="598"/>
      <c r="G50" s="598"/>
      <c r="H50" s="598"/>
      <c r="I50" s="599"/>
      <c r="J50" s="900"/>
      <c r="K50" s="848"/>
      <c r="L50" s="849"/>
      <c r="M50" s="849"/>
      <c r="N50" s="849"/>
      <c r="O50" s="849"/>
      <c r="P50" s="850"/>
      <c r="Q50" s="900"/>
    </row>
    <row r="51" spans="1:17" ht="15" customHeight="1" x14ac:dyDescent="0.2">
      <c r="A51" s="166">
        <v>18</v>
      </c>
      <c r="B51" s="625" t="s">
        <v>75</v>
      </c>
      <c r="C51" s="608">
        <v>0</v>
      </c>
      <c r="D51" s="610">
        <v>0</v>
      </c>
      <c r="E51" s="608">
        <v>0</v>
      </c>
      <c r="F51" s="609">
        <v>0</v>
      </c>
      <c r="G51" s="609">
        <v>0</v>
      </c>
      <c r="H51" s="609">
        <v>0</v>
      </c>
      <c r="I51" s="610">
        <v>0</v>
      </c>
      <c r="J51" s="900"/>
      <c r="K51" s="527">
        <f t="shared" si="33"/>
        <v>0</v>
      </c>
      <c r="L51" s="528">
        <f t="shared" ref="L51" si="40">IF(AND(D51=0,E51=0),0,IF(AND(D51=0,E51&gt;0),1,IF(AND(D51=0,E51&lt;0),-1,(E51-D51)/ABS(D51))))</f>
        <v>0</v>
      </c>
      <c r="M51" s="528">
        <f t="shared" ref="M51" si="41">IF(AND(E51=0,F51=0),0,IF(AND(E51=0,F51&gt;0),1,IF(AND(E51=0,F51&lt;0),-1,(F51-E51)/ABS(E51))))</f>
        <v>0</v>
      </c>
      <c r="N51" s="528">
        <f t="shared" ref="N51" si="42">IF(AND(F51=0,G51=0),0,IF(AND(F51=0,G51&gt;0),1,IF(AND(F51=0,G51&lt;0),-1,(G51-F51)/ABS(F51))))</f>
        <v>0</v>
      </c>
      <c r="O51" s="528">
        <f t="shared" ref="O51" si="43">IF(AND(G51=0,H51=0),0,IF(AND(G51=0,H51&gt;0),1,IF(AND(G51=0,H51&lt;0),-1,(H51-G51)/ABS(G51))))</f>
        <v>0</v>
      </c>
      <c r="P51" s="529">
        <f t="shared" ref="P51" si="44">IF(AND(H51=0,I51=0),0,IF(AND(H51=0,I51&gt;0),1,IF(AND(H51=0,I51&lt;0),-1,(I51-H51)/ABS(H51))))</f>
        <v>0</v>
      </c>
      <c r="Q51" s="900"/>
    </row>
    <row r="52" spans="1:17" x14ac:dyDescent="0.2">
      <c r="A52" s="918"/>
      <c r="B52" s="919"/>
      <c r="C52" s="919"/>
      <c r="D52" s="919"/>
      <c r="E52" s="919"/>
      <c r="F52" s="919"/>
      <c r="G52" s="919"/>
      <c r="H52" s="919"/>
      <c r="I52" s="920"/>
      <c r="J52" s="433"/>
    </row>
    <row r="53" spans="1:17" ht="42" customHeight="1" x14ac:dyDescent="0.2">
      <c r="A53" s="1128">
        <v>19</v>
      </c>
      <c r="B53" s="1163" t="s">
        <v>76</v>
      </c>
      <c r="C53" s="1164"/>
      <c r="D53" s="1005"/>
      <c r="E53" s="921"/>
      <c r="F53" s="921"/>
      <c r="G53" s="921"/>
      <c r="H53" s="921"/>
      <c r="I53" s="922"/>
      <c r="J53" s="433"/>
    </row>
    <row r="54" spans="1:17" x14ac:dyDescent="0.2">
      <c r="A54" s="445"/>
      <c r="B54" s="446"/>
      <c r="C54" s="471"/>
      <c r="D54" s="446"/>
      <c r="E54" s="446"/>
      <c r="F54" s="446"/>
      <c r="G54" s="446"/>
      <c r="H54" s="446"/>
      <c r="I54" s="446"/>
    </row>
    <row r="55" spans="1:17" s="55" customFormat="1" x14ac:dyDescent="0.2">
      <c r="A55" s="195"/>
    </row>
    <row r="56" spans="1:17" s="55" customFormat="1" x14ac:dyDescent="0.2">
      <c r="A56" s="195"/>
    </row>
    <row r="57" spans="1:17" s="55" customFormat="1" x14ac:dyDescent="0.2">
      <c r="A57" s="195"/>
    </row>
    <row r="58" spans="1:17" s="55" customFormat="1" x14ac:dyDescent="0.2">
      <c r="A58" s="195"/>
    </row>
    <row r="59" spans="1:17" s="55" customFormat="1" x14ac:dyDescent="0.2">
      <c r="A59" s="195"/>
    </row>
    <row r="60" spans="1:17" s="55" customFormat="1" x14ac:dyDescent="0.2">
      <c r="A60" s="195"/>
    </row>
    <row r="61" spans="1:17" s="55" customFormat="1" x14ac:dyDescent="0.2">
      <c r="A61" s="195"/>
    </row>
    <row r="62" spans="1:17" s="55" customFormat="1" x14ac:dyDescent="0.2">
      <c r="A62" s="195"/>
    </row>
    <row r="63" spans="1:17" s="55" customFormat="1" x14ac:dyDescent="0.2">
      <c r="A63" s="195"/>
    </row>
    <row r="64" spans="1:17" s="55" customFormat="1" x14ac:dyDescent="0.2">
      <c r="A64" s="195"/>
    </row>
    <row r="65" spans="1:1" s="55" customFormat="1" x14ac:dyDescent="0.2">
      <c r="A65" s="195"/>
    </row>
    <row r="66" spans="1:1" s="55" customFormat="1" x14ac:dyDescent="0.2">
      <c r="A66" s="195"/>
    </row>
    <row r="67" spans="1:1" s="55" customFormat="1" x14ac:dyDescent="0.2">
      <c r="A67" s="195"/>
    </row>
    <row r="68" spans="1:1" s="55" customFormat="1" x14ac:dyDescent="0.2">
      <c r="A68" s="195"/>
    </row>
    <row r="69" spans="1:1" s="55" customFormat="1" x14ac:dyDescent="0.2">
      <c r="A69" s="195"/>
    </row>
    <row r="70" spans="1:1" s="55" customFormat="1" x14ac:dyDescent="0.2">
      <c r="A70" s="195"/>
    </row>
    <row r="71" spans="1:1" s="55" customFormat="1" x14ac:dyDescent="0.2">
      <c r="A71" s="195"/>
    </row>
    <row r="72" spans="1:1" s="55" customFormat="1" x14ac:dyDescent="0.2">
      <c r="A72" s="195"/>
    </row>
    <row r="73" spans="1:1" s="55" customFormat="1" x14ac:dyDescent="0.2">
      <c r="A73" s="195"/>
    </row>
    <row r="74" spans="1:1" s="55" customFormat="1" x14ac:dyDescent="0.2">
      <c r="A74" s="195"/>
    </row>
    <row r="75" spans="1:1" s="55" customFormat="1" x14ac:dyDescent="0.2">
      <c r="A75" s="195"/>
    </row>
    <row r="76" spans="1:1" s="55" customFormat="1" x14ac:dyDescent="0.2">
      <c r="A76" s="195"/>
    </row>
    <row r="77" spans="1:1" s="55" customFormat="1" x14ac:dyDescent="0.2">
      <c r="A77" s="195"/>
    </row>
    <row r="78" spans="1:1" s="55" customFormat="1" x14ac:dyDescent="0.2">
      <c r="A78" s="195"/>
    </row>
    <row r="79" spans="1:1" s="55" customFormat="1" x14ac:dyDescent="0.2">
      <c r="A79" s="195"/>
    </row>
    <row r="80" spans="1:1" s="55" customFormat="1" x14ac:dyDescent="0.2">
      <c r="A80" s="195"/>
    </row>
    <row r="81" spans="1:1" s="55" customFormat="1" x14ac:dyDescent="0.2">
      <c r="A81" s="195"/>
    </row>
    <row r="82" spans="1:1" s="55" customFormat="1" x14ac:dyDescent="0.2">
      <c r="A82" s="195"/>
    </row>
    <row r="83" spans="1:1" s="55" customFormat="1" x14ac:dyDescent="0.2">
      <c r="A83" s="195"/>
    </row>
    <row r="84" spans="1:1" s="55" customFormat="1" x14ac:dyDescent="0.2">
      <c r="A84" s="195"/>
    </row>
    <row r="85" spans="1:1" s="55" customFormat="1" x14ac:dyDescent="0.2">
      <c r="A85" s="195"/>
    </row>
    <row r="86" spans="1:1" s="55" customFormat="1" x14ac:dyDescent="0.2">
      <c r="A86" s="195"/>
    </row>
    <row r="87" spans="1:1" s="55" customFormat="1" x14ac:dyDescent="0.2">
      <c r="A87" s="195"/>
    </row>
    <row r="88" spans="1:1" s="55" customFormat="1" x14ac:dyDescent="0.2">
      <c r="A88" s="195"/>
    </row>
    <row r="89" spans="1:1" s="55" customFormat="1" x14ac:dyDescent="0.2">
      <c r="A89" s="195"/>
    </row>
    <row r="90" spans="1:1" s="55" customFormat="1" x14ac:dyDescent="0.2">
      <c r="A90" s="195"/>
    </row>
    <row r="91" spans="1:1" s="55" customFormat="1" x14ac:dyDescent="0.2">
      <c r="A91" s="195"/>
    </row>
    <row r="92" spans="1:1" s="55" customFormat="1" x14ac:dyDescent="0.2">
      <c r="A92" s="195"/>
    </row>
    <row r="93" spans="1:1" s="55" customFormat="1" x14ac:dyDescent="0.2">
      <c r="A93" s="195"/>
    </row>
    <row r="94" spans="1:1" s="55" customFormat="1" x14ac:dyDescent="0.2">
      <c r="A94" s="195"/>
    </row>
    <row r="95" spans="1:1" s="55" customFormat="1" x14ac:dyDescent="0.2">
      <c r="A95" s="195"/>
    </row>
    <row r="96" spans="1:1" s="55" customFormat="1" x14ac:dyDescent="0.2">
      <c r="A96" s="195"/>
    </row>
    <row r="97" spans="1:1" s="55" customFormat="1" x14ac:dyDescent="0.2">
      <c r="A97" s="195"/>
    </row>
    <row r="98" spans="1:1" s="55" customFormat="1" x14ac:dyDescent="0.2">
      <c r="A98" s="195"/>
    </row>
    <row r="99" spans="1:1" s="55" customFormat="1" x14ac:dyDescent="0.2">
      <c r="A99" s="195"/>
    </row>
    <row r="100" spans="1:1" s="55" customFormat="1" x14ac:dyDescent="0.2">
      <c r="A100" s="195"/>
    </row>
    <row r="101" spans="1:1" s="55" customFormat="1" x14ac:dyDescent="0.2">
      <c r="A101" s="195"/>
    </row>
    <row r="102" spans="1:1" s="55" customFormat="1" x14ac:dyDescent="0.2">
      <c r="A102" s="195"/>
    </row>
    <row r="103" spans="1:1" s="55" customFormat="1" x14ac:dyDescent="0.2">
      <c r="A103" s="195"/>
    </row>
    <row r="104" spans="1:1" s="55" customFormat="1" x14ac:dyDescent="0.2">
      <c r="A104" s="195"/>
    </row>
    <row r="105" spans="1:1" s="55" customFormat="1" x14ac:dyDescent="0.2">
      <c r="A105" s="195"/>
    </row>
    <row r="106" spans="1:1" s="55" customFormat="1" x14ac:dyDescent="0.2">
      <c r="A106" s="195"/>
    </row>
    <row r="107" spans="1:1" s="55" customFormat="1" x14ac:dyDescent="0.2">
      <c r="A107" s="195"/>
    </row>
    <row r="108" spans="1:1" s="55" customFormat="1" x14ac:dyDescent="0.2">
      <c r="A108" s="195"/>
    </row>
    <row r="109" spans="1:1" s="55" customFormat="1" x14ac:dyDescent="0.2">
      <c r="A109" s="195"/>
    </row>
    <row r="110" spans="1:1" s="55" customFormat="1" x14ac:dyDescent="0.2">
      <c r="A110" s="195"/>
    </row>
    <row r="111" spans="1:1" s="55" customFormat="1" x14ac:dyDescent="0.2">
      <c r="A111" s="195"/>
    </row>
    <row r="112" spans="1:1" s="55" customFormat="1" x14ac:dyDescent="0.2">
      <c r="A112" s="195"/>
    </row>
    <row r="113" spans="1:1" s="55" customFormat="1" x14ac:dyDescent="0.2">
      <c r="A113" s="195"/>
    </row>
    <row r="114" spans="1:1" s="55" customFormat="1" x14ac:dyDescent="0.2">
      <c r="A114" s="195"/>
    </row>
    <row r="115" spans="1:1" s="55" customFormat="1" x14ac:dyDescent="0.2">
      <c r="A115" s="195"/>
    </row>
    <row r="116" spans="1:1" s="55" customFormat="1" x14ac:dyDescent="0.2">
      <c r="A116" s="195"/>
    </row>
    <row r="117" spans="1:1" s="55" customFormat="1" x14ac:dyDescent="0.2">
      <c r="A117" s="195"/>
    </row>
    <row r="118" spans="1:1" s="55" customFormat="1" x14ac:dyDescent="0.2">
      <c r="A118" s="195"/>
    </row>
    <row r="119" spans="1:1" s="55" customFormat="1" x14ac:dyDescent="0.2">
      <c r="A119" s="195"/>
    </row>
    <row r="120" spans="1:1" s="55" customFormat="1" x14ac:dyDescent="0.2">
      <c r="A120" s="195"/>
    </row>
    <row r="121" spans="1:1" s="55" customFormat="1" x14ac:dyDescent="0.2">
      <c r="A121" s="195"/>
    </row>
    <row r="122" spans="1:1" s="55" customFormat="1" x14ac:dyDescent="0.2">
      <c r="A122" s="195"/>
    </row>
    <row r="123" spans="1:1" s="55" customFormat="1" x14ac:dyDescent="0.2">
      <c r="A123" s="195"/>
    </row>
    <row r="124" spans="1:1" s="55" customFormat="1" x14ac:dyDescent="0.2">
      <c r="A124" s="195"/>
    </row>
    <row r="125" spans="1:1" s="55" customFormat="1" x14ac:dyDescent="0.2">
      <c r="A125" s="195"/>
    </row>
    <row r="126" spans="1:1" s="55" customFormat="1" x14ac:dyDescent="0.2">
      <c r="A126" s="195"/>
    </row>
    <row r="127" spans="1:1" s="55" customFormat="1" x14ac:dyDescent="0.2">
      <c r="A127" s="195"/>
    </row>
    <row r="128" spans="1:1" s="55" customFormat="1" x14ac:dyDescent="0.2">
      <c r="A128" s="195"/>
    </row>
    <row r="129" spans="1:1" s="55" customFormat="1" x14ac:dyDescent="0.2">
      <c r="A129" s="195"/>
    </row>
    <row r="130" spans="1:1" s="55" customFormat="1" x14ac:dyDescent="0.2">
      <c r="A130" s="195"/>
    </row>
    <row r="131" spans="1:1" s="55" customFormat="1" x14ac:dyDescent="0.2">
      <c r="A131" s="195"/>
    </row>
    <row r="132" spans="1:1" s="55" customFormat="1" x14ac:dyDescent="0.2">
      <c r="A132" s="195"/>
    </row>
    <row r="133" spans="1:1" s="55" customFormat="1" x14ac:dyDescent="0.2">
      <c r="A133" s="195"/>
    </row>
    <row r="134" spans="1:1" s="55" customFormat="1" x14ac:dyDescent="0.2">
      <c r="A134" s="195"/>
    </row>
    <row r="135" spans="1:1" s="55" customFormat="1" x14ac:dyDescent="0.2">
      <c r="A135" s="195"/>
    </row>
    <row r="136" spans="1:1" s="55" customFormat="1" x14ac:dyDescent="0.2">
      <c r="A136" s="195"/>
    </row>
    <row r="137" spans="1:1" s="55" customFormat="1" x14ac:dyDescent="0.2">
      <c r="A137" s="195"/>
    </row>
    <row r="138" spans="1:1" s="55" customFormat="1" x14ac:dyDescent="0.2">
      <c r="A138" s="195"/>
    </row>
    <row r="139" spans="1:1" s="55" customFormat="1" x14ac:dyDescent="0.2">
      <c r="A139" s="195"/>
    </row>
    <row r="140" spans="1:1" s="55" customFormat="1" x14ac:dyDescent="0.2">
      <c r="A140" s="195"/>
    </row>
    <row r="141" spans="1:1" s="55" customFormat="1" x14ac:dyDescent="0.2">
      <c r="A141" s="195"/>
    </row>
    <row r="142" spans="1:1" s="55" customFormat="1" x14ac:dyDescent="0.2">
      <c r="A142" s="195"/>
    </row>
    <row r="143" spans="1:1" s="55" customFormat="1" x14ac:dyDescent="0.2">
      <c r="A143" s="195"/>
    </row>
    <row r="144" spans="1:1" s="55" customFormat="1" x14ac:dyDescent="0.2">
      <c r="A144" s="195"/>
    </row>
    <row r="145" spans="1:1" s="55" customFormat="1" x14ac:dyDescent="0.2">
      <c r="A145" s="195"/>
    </row>
    <row r="146" spans="1:1" s="55" customFormat="1" x14ac:dyDescent="0.2">
      <c r="A146" s="195"/>
    </row>
    <row r="147" spans="1:1" s="55" customFormat="1" x14ac:dyDescent="0.2">
      <c r="A147" s="195"/>
    </row>
    <row r="148" spans="1:1" s="55" customFormat="1" x14ac:dyDescent="0.2">
      <c r="A148" s="195"/>
    </row>
    <row r="149" spans="1:1" s="55" customFormat="1" x14ac:dyDescent="0.2">
      <c r="A149" s="195"/>
    </row>
    <row r="150" spans="1:1" s="55" customFormat="1" x14ac:dyDescent="0.2">
      <c r="A150" s="195"/>
    </row>
    <row r="151" spans="1:1" s="55" customFormat="1" x14ac:dyDescent="0.2">
      <c r="A151" s="195"/>
    </row>
    <row r="152" spans="1:1" s="55" customFormat="1" x14ac:dyDescent="0.2">
      <c r="A152" s="195"/>
    </row>
    <row r="153" spans="1:1" s="55" customFormat="1" x14ac:dyDescent="0.2">
      <c r="A153" s="195"/>
    </row>
    <row r="154" spans="1:1" s="55" customFormat="1" x14ac:dyDescent="0.2">
      <c r="A154" s="195"/>
    </row>
    <row r="155" spans="1:1" s="55" customFormat="1" x14ac:dyDescent="0.2">
      <c r="A155" s="195"/>
    </row>
    <row r="156" spans="1:1" s="55" customFormat="1" x14ac:dyDescent="0.2">
      <c r="A156" s="195"/>
    </row>
    <row r="157" spans="1:1" s="55" customFormat="1" x14ac:dyDescent="0.2">
      <c r="A157" s="195"/>
    </row>
    <row r="158" spans="1:1" s="55" customFormat="1" x14ac:dyDescent="0.2">
      <c r="A158" s="195"/>
    </row>
    <row r="159" spans="1:1" s="55" customFormat="1" x14ac:dyDescent="0.2">
      <c r="A159" s="195"/>
    </row>
    <row r="160" spans="1:1" s="55" customFormat="1" x14ac:dyDescent="0.2">
      <c r="A160" s="195"/>
    </row>
    <row r="161" spans="1:1" s="55" customFormat="1" x14ac:dyDescent="0.2">
      <c r="A161" s="195"/>
    </row>
    <row r="162" spans="1:1" s="55" customFormat="1" x14ac:dyDescent="0.2">
      <c r="A162" s="195"/>
    </row>
    <row r="163" spans="1:1" s="55" customFormat="1" x14ac:dyDescent="0.2">
      <c r="A163" s="195"/>
    </row>
    <row r="164" spans="1:1" s="55" customFormat="1" x14ac:dyDescent="0.2">
      <c r="A164" s="195"/>
    </row>
    <row r="165" spans="1:1" s="55" customFormat="1" x14ac:dyDescent="0.2">
      <c r="A165" s="195"/>
    </row>
  </sheetData>
  <mergeCells count="12">
    <mergeCell ref="K4:P4"/>
    <mergeCell ref="B53:C53"/>
    <mergeCell ref="P7:P8"/>
    <mergeCell ref="O7:O8"/>
    <mergeCell ref="N7:N8"/>
    <mergeCell ref="M7:M8"/>
    <mergeCell ref="L7:L8"/>
    <mergeCell ref="K7:K8"/>
    <mergeCell ref="K5:P6"/>
    <mergeCell ref="C5:D5"/>
    <mergeCell ref="E5:I5"/>
    <mergeCell ref="A5:B6"/>
  </mergeCells>
  <phoneticPr fontId="33" type="noConversion"/>
  <conditionalFormatting sqref="C20:P51 C10:P18">
    <cfRule type="cellIs" dxfId="107" priority="28" operator="equal">
      <formula>0</formula>
    </cfRule>
  </conditionalFormatting>
  <conditionalFormatting sqref="K10:P15 K28:P32 K36:P36 K40:P43 K48:P49 K51:P51 K20:P23">
    <cfRule type="expression" dxfId="106" priority="27">
      <formula>IF(ABS(K10)&gt;=0.1,1,0)</formula>
    </cfRule>
  </conditionalFormatting>
  <conditionalFormatting sqref="K9:P9">
    <cfRule type="cellIs" dxfId="105" priority="7" operator="equal">
      <formula>0</formula>
    </cfRule>
  </conditionalFormatting>
  <conditionalFormatting sqref="D53">
    <cfRule type="cellIs" dxfId="104" priority="5" operator="equal">
      <formula>""</formula>
    </cfRule>
  </conditionalFormatting>
  <conditionalFormatting sqref="C19:P19">
    <cfRule type="cellIs" dxfId="103" priority="4" operator="equal">
      <formula>0</formula>
    </cfRule>
  </conditionalFormatting>
  <conditionalFormatting sqref="K19:P19">
    <cfRule type="expression" dxfId="102" priority="3">
      <formula>IF(ABS(K19)&gt;=0.1,1,0)</formula>
    </cfRule>
  </conditionalFormatting>
  <conditionalFormatting sqref="C29">
    <cfRule type="cellIs" dxfId="101" priority="1" operator="equal">
      <formula>0</formula>
    </cfRule>
  </conditionalFormatting>
  <dataValidations count="2">
    <dataValidation type="list" allowBlank="1" showInputMessage="1" showErrorMessage="1" errorTitle="Invalid value" error="Must be 'Yes' or 'No'" sqref="D53" xr:uid="{00000000-0002-0000-0C00-000000000000}">
      <formula1>T1_dropdown</formula1>
    </dataValidation>
    <dataValidation allowBlank="1" showInputMessage="1" showErrorMessage="1" promptTitle="New row" prompt="This row has been added to the template and was not present last year, so has not been prefilled. Please complete this cell and adjust other cells as appropriate." sqref="C29" xr:uid="{42C94E75-70E2-4D47-AD68-C34A3849FA22}"/>
  </dataValidations>
  <pageMargins left="0.70866141732283472" right="0.70866141732283472" top="0.74803149606299213" bottom="0.74803149606299213" header="0.31496062992125984" footer="0.31496062992125984"/>
  <pageSetup paperSize="9" scale="61" fitToHeight="0" orientation="landscape" r:id="rId1"/>
  <rowBreaks count="1" manualBreakCount="1">
    <brk id="34" max="15" man="1"/>
  </rowBreaks>
  <colBreaks count="1" manualBreakCount="1">
    <brk id="10" max="72"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3">
    <pageSetUpPr fitToPage="1"/>
  </sheetPr>
  <dimension ref="A1:Q77"/>
  <sheetViews>
    <sheetView showGridLines="0" zoomScaleNormal="100" workbookViewId="0">
      <pane xSplit="2" ySplit="8" topLeftCell="C9" activePane="bottomRight" state="frozen"/>
      <selection pane="topRight" activeCell="C1" sqref="C1"/>
      <selection pane="bottomLeft" activeCell="A9" sqref="A9"/>
      <selection pane="bottomRight"/>
    </sheetView>
  </sheetViews>
  <sheetFormatPr defaultRowHeight="15" x14ac:dyDescent="0.25"/>
  <cols>
    <col min="1" max="1" width="5.7109375" customWidth="1"/>
    <col min="2" max="2" width="56.85546875" style="7" customWidth="1"/>
    <col min="3" max="9" width="11.28515625" customWidth="1"/>
    <col min="11" max="16" width="10.85546875" customWidth="1"/>
  </cols>
  <sheetData>
    <row r="1" spans="1:17" ht="15.75" x14ac:dyDescent="0.25">
      <c r="A1" s="1133" t="s">
        <v>2</v>
      </c>
      <c r="B1" s="5"/>
      <c r="C1" s="5"/>
      <c r="D1" s="5"/>
      <c r="E1" s="5"/>
      <c r="F1" s="5"/>
      <c r="G1" s="5"/>
      <c r="H1" s="5"/>
      <c r="I1" s="5"/>
      <c r="J1" s="55"/>
    </row>
    <row r="2" spans="1:17" x14ac:dyDescent="0.25">
      <c r="A2" s="1134"/>
      <c r="B2" s="5"/>
      <c r="C2" s="5"/>
      <c r="D2" s="5"/>
      <c r="E2" s="5"/>
      <c r="F2" s="5"/>
      <c r="G2" s="5"/>
      <c r="H2" s="5"/>
      <c r="I2" s="5"/>
      <c r="J2" s="55"/>
    </row>
    <row r="3" spans="1:17" s="1" customFormat="1" ht="13.5" x14ac:dyDescent="0.2">
      <c r="A3" s="1136" t="s">
        <v>5</v>
      </c>
      <c r="B3" s="1137"/>
      <c r="C3" s="1137"/>
      <c r="D3" s="1137"/>
      <c r="E3" s="1137"/>
      <c r="F3" s="1137"/>
      <c r="G3" s="1137"/>
      <c r="H3" s="1137"/>
      <c r="I3" s="1137"/>
      <c r="J3" s="202"/>
      <c r="K3" s="1162" t="s">
        <v>6</v>
      </c>
      <c r="L3" s="1162"/>
      <c r="M3" s="1162"/>
      <c r="N3" s="1162"/>
      <c r="O3" s="1162"/>
      <c r="P3" s="1162"/>
      <c r="Q3" s="55"/>
    </row>
    <row r="4" spans="1:17" ht="15" customHeight="1" x14ac:dyDescent="0.25">
      <c r="K4" s="1168" t="s">
        <v>77</v>
      </c>
      <c r="L4" s="1168"/>
      <c r="M4" s="1168"/>
      <c r="N4" s="1168"/>
      <c r="O4" s="1168"/>
      <c r="P4" s="1168"/>
    </row>
    <row r="5" spans="1:17" ht="15.75" customHeight="1" x14ac:dyDescent="0.25">
      <c r="A5" s="25" t="s">
        <v>78</v>
      </c>
      <c r="B5" s="26"/>
      <c r="C5" s="1169" t="s">
        <v>8</v>
      </c>
      <c r="D5" s="1169"/>
      <c r="E5" s="1169" t="s">
        <v>9</v>
      </c>
      <c r="F5" s="1169"/>
      <c r="G5" s="1169"/>
      <c r="H5" s="1169"/>
      <c r="I5" s="1170"/>
      <c r="J5" s="901"/>
      <c r="K5" s="1168"/>
      <c r="L5" s="1168"/>
      <c r="M5" s="1168"/>
      <c r="N5" s="1168"/>
      <c r="O5" s="1168"/>
      <c r="P5" s="1168"/>
    </row>
    <row r="6" spans="1:17" ht="43.5" customHeight="1" x14ac:dyDescent="0.25">
      <c r="A6" s="27"/>
      <c r="B6" s="21"/>
      <c r="C6" s="174"/>
      <c r="D6" s="175" t="s">
        <v>11</v>
      </c>
      <c r="E6" s="174" t="s">
        <v>12</v>
      </c>
      <c r="F6" s="176"/>
      <c r="G6" s="176"/>
      <c r="H6" s="176"/>
      <c r="I6" s="177"/>
      <c r="J6" s="901"/>
      <c r="K6" s="1168"/>
      <c r="L6" s="1168"/>
      <c r="M6" s="1168"/>
      <c r="N6" s="1168"/>
      <c r="O6" s="1168"/>
      <c r="P6" s="1168"/>
    </row>
    <row r="7" spans="1:17" ht="15" customHeight="1" x14ac:dyDescent="0.25">
      <c r="A7" s="27"/>
      <c r="B7" s="461"/>
      <c r="C7" s="457"/>
      <c r="D7" s="458"/>
      <c r="E7" s="457"/>
      <c r="F7" s="459"/>
      <c r="G7" s="459"/>
      <c r="H7" s="459"/>
      <c r="I7" s="460"/>
      <c r="J7" s="901"/>
      <c r="K7" s="1167" t="s">
        <v>13</v>
      </c>
      <c r="L7" s="1166" t="s">
        <v>14</v>
      </c>
      <c r="M7" s="1166" t="s">
        <v>15</v>
      </c>
      <c r="N7" s="1166" t="s">
        <v>16</v>
      </c>
      <c r="O7" s="1166" t="s">
        <v>17</v>
      </c>
      <c r="P7" s="1165" t="s">
        <v>18</v>
      </c>
    </row>
    <row r="8" spans="1:17" ht="15" customHeight="1" x14ac:dyDescent="0.25">
      <c r="A8" s="28"/>
      <c r="B8" s="35" t="s">
        <v>19</v>
      </c>
      <c r="C8" s="178" t="s">
        <v>20</v>
      </c>
      <c r="D8" s="179" t="s">
        <v>21</v>
      </c>
      <c r="E8" s="178" t="s">
        <v>22</v>
      </c>
      <c r="F8" s="180" t="s">
        <v>23</v>
      </c>
      <c r="G8" s="180" t="s">
        <v>24</v>
      </c>
      <c r="H8" s="180" t="s">
        <v>25</v>
      </c>
      <c r="I8" s="181" t="s">
        <v>26</v>
      </c>
      <c r="J8" s="901"/>
      <c r="K8" s="1167"/>
      <c r="L8" s="1166"/>
      <c r="M8" s="1166"/>
      <c r="N8" s="1166"/>
      <c r="O8" s="1166"/>
      <c r="P8" s="1165"/>
      <c r="Q8" s="901"/>
    </row>
    <row r="9" spans="1:17" x14ac:dyDescent="0.25">
      <c r="A9" s="630">
        <v>1</v>
      </c>
      <c r="B9" s="544" t="s">
        <v>79</v>
      </c>
      <c r="C9" s="545" t="s">
        <v>28</v>
      </c>
      <c r="D9" s="545" t="s">
        <v>28</v>
      </c>
      <c r="E9" s="545" t="s">
        <v>28</v>
      </c>
      <c r="F9" s="545" t="s">
        <v>28</v>
      </c>
      <c r="G9" s="545" t="s">
        <v>28</v>
      </c>
      <c r="H9" s="545" t="s">
        <v>28</v>
      </c>
      <c r="I9" s="546" t="s">
        <v>28</v>
      </c>
      <c r="J9" s="901"/>
      <c r="K9" s="842"/>
      <c r="L9" s="843"/>
      <c r="M9" s="843"/>
      <c r="N9" s="843"/>
      <c r="O9" s="843"/>
      <c r="P9" s="844"/>
      <c r="Q9" s="901"/>
    </row>
    <row r="10" spans="1:17" x14ac:dyDescent="0.25">
      <c r="A10" s="631" t="s">
        <v>29</v>
      </c>
      <c r="B10" s="651" t="s">
        <v>80</v>
      </c>
      <c r="C10" s="547">
        <v>0</v>
      </c>
      <c r="D10" s="548">
        <v>0</v>
      </c>
      <c r="E10" s="547">
        <v>0</v>
      </c>
      <c r="F10" s="549">
        <v>0</v>
      </c>
      <c r="G10" s="549">
        <v>0</v>
      </c>
      <c r="H10" s="549">
        <v>0</v>
      </c>
      <c r="I10" s="548">
        <v>0</v>
      </c>
      <c r="J10" s="901"/>
      <c r="K10" s="1092">
        <f>IF(AND(C10=0,D10=0),0,IF(AND(C10=0,D10&gt;0),1,IF(AND(C10=0,D10&lt;0),-1,(D10-C10)/ABS(C10))))</f>
        <v>0</v>
      </c>
      <c r="L10" s="1093">
        <f t="shared" ref="L10:L12" si="0">IF(AND(D10=0,E10=0),0,IF(AND(D10=0,E10&gt;0),1,IF(AND(D10=0,E10&lt;0),-1,(E10-D10)/ABS(D10))))</f>
        <v>0</v>
      </c>
      <c r="M10" s="1093">
        <f t="shared" ref="M10:M12" si="1">IF(AND(E10=0,F10=0),0,IF(AND(E10=0,F10&gt;0),1,IF(AND(E10=0,F10&lt;0),-1,(F10-E10)/ABS(E10))))</f>
        <v>0</v>
      </c>
      <c r="N10" s="1093">
        <f t="shared" ref="N10:N12" si="2">IF(AND(F10=0,G10=0),0,IF(AND(F10=0,G10&gt;0),1,IF(AND(F10=0,G10&lt;0),-1,(G10-F10)/ABS(F10))))</f>
        <v>0</v>
      </c>
      <c r="O10" s="1093">
        <f t="shared" ref="O10:O12" si="3">IF(AND(G10=0,H10=0),0,IF(AND(G10=0,H10&gt;0),1,IF(AND(G10=0,H10&lt;0),-1,(H10-G10)/ABS(G10))))</f>
        <v>0</v>
      </c>
      <c r="P10" s="1094">
        <f t="shared" ref="P10:P12" si="4">IF(AND(H10=0,I10=0),0,IF(AND(H10=0,I10&gt;0),1,IF(AND(H10=0,I10&lt;0),-1,(I10-H10)/ABS(H10))))</f>
        <v>0</v>
      </c>
      <c r="Q10" s="901"/>
    </row>
    <row r="11" spans="1:17" x14ac:dyDescent="0.25">
      <c r="A11" s="581" t="s">
        <v>31</v>
      </c>
      <c r="B11" s="652" t="s">
        <v>81</v>
      </c>
      <c r="C11" s="550">
        <v>0</v>
      </c>
      <c r="D11" s="551">
        <v>0</v>
      </c>
      <c r="E11" s="550">
        <v>0</v>
      </c>
      <c r="F11" s="552">
        <v>0</v>
      </c>
      <c r="G11" s="552">
        <v>0</v>
      </c>
      <c r="H11" s="552">
        <v>0</v>
      </c>
      <c r="I11" s="551">
        <v>0</v>
      </c>
      <c r="J11" s="901"/>
      <c r="K11" s="1095">
        <f t="shared" ref="K11:K12" si="5">IF(AND(C11=0,D11=0),0,IF(AND(C11=0,D11&gt;0),1,IF(AND(C11=0,D11&lt;0),-1,(D11-C11)/ABS(C11))))</f>
        <v>0</v>
      </c>
      <c r="L11" s="1096">
        <f t="shared" si="0"/>
        <v>0</v>
      </c>
      <c r="M11" s="1096">
        <f t="shared" si="1"/>
        <v>0</v>
      </c>
      <c r="N11" s="1096">
        <f t="shared" si="2"/>
        <v>0</v>
      </c>
      <c r="O11" s="1096">
        <f t="shared" si="3"/>
        <v>0</v>
      </c>
      <c r="P11" s="1097">
        <f t="shared" si="4"/>
        <v>0</v>
      </c>
      <c r="Q11" s="901"/>
    </row>
    <row r="12" spans="1:17" x14ac:dyDescent="0.25">
      <c r="A12" s="632" t="s">
        <v>33</v>
      </c>
      <c r="B12" s="653" t="s">
        <v>82</v>
      </c>
      <c r="C12" s="553">
        <v>0</v>
      </c>
      <c r="D12" s="554">
        <v>0</v>
      </c>
      <c r="E12" s="553">
        <v>0</v>
      </c>
      <c r="F12" s="555">
        <v>0</v>
      </c>
      <c r="G12" s="555">
        <v>0</v>
      </c>
      <c r="H12" s="555">
        <v>0</v>
      </c>
      <c r="I12" s="554">
        <v>0</v>
      </c>
      <c r="J12" s="901"/>
      <c r="K12" s="1098">
        <f t="shared" si="5"/>
        <v>0</v>
      </c>
      <c r="L12" s="1099">
        <f t="shared" si="0"/>
        <v>0</v>
      </c>
      <c r="M12" s="1099">
        <f t="shared" si="1"/>
        <v>0</v>
      </c>
      <c r="N12" s="1099">
        <f t="shared" si="2"/>
        <v>0</v>
      </c>
      <c r="O12" s="1099">
        <f t="shared" si="3"/>
        <v>0</v>
      </c>
      <c r="P12" s="1100">
        <f t="shared" si="4"/>
        <v>0</v>
      </c>
      <c r="Q12" s="901"/>
    </row>
    <row r="13" spans="1:17" x14ac:dyDescent="0.25">
      <c r="A13" s="633" t="s">
        <v>35</v>
      </c>
      <c r="B13" s="654" t="s">
        <v>83</v>
      </c>
      <c r="C13" s="556">
        <f>SUM(C11:C12)</f>
        <v>0</v>
      </c>
      <c r="D13" s="557">
        <f t="shared" ref="D13:I13" si="6">SUM(D11:D12)</f>
        <v>0</v>
      </c>
      <c r="E13" s="556">
        <f t="shared" si="6"/>
        <v>0</v>
      </c>
      <c r="F13" s="558">
        <f t="shared" si="6"/>
        <v>0</v>
      </c>
      <c r="G13" s="558">
        <f t="shared" si="6"/>
        <v>0</v>
      </c>
      <c r="H13" s="558">
        <f t="shared" si="6"/>
        <v>0</v>
      </c>
      <c r="I13" s="557">
        <f t="shared" si="6"/>
        <v>0</v>
      </c>
      <c r="J13" s="901"/>
      <c r="K13" s="1101"/>
      <c r="L13" s="1102"/>
      <c r="M13" s="1102"/>
      <c r="N13" s="1102"/>
      <c r="O13" s="1102"/>
      <c r="P13" s="1103"/>
      <c r="Q13" s="901"/>
    </row>
    <row r="14" spans="1:17" x14ac:dyDescent="0.25">
      <c r="A14" s="634" t="s">
        <v>37</v>
      </c>
      <c r="B14" s="655" t="s">
        <v>84</v>
      </c>
      <c r="C14" s="559">
        <v>0</v>
      </c>
      <c r="D14" s="560">
        <v>0</v>
      </c>
      <c r="E14" s="559">
        <v>0</v>
      </c>
      <c r="F14" s="561">
        <v>0</v>
      </c>
      <c r="G14" s="561">
        <v>0</v>
      </c>
      <c r="H14" s="561">
        <v>0</v>
      </c>
      <c r="I14" s="560">
        <v>0</v>
      </c>
      <c r="J14" s="901"/>
      <c r="K14" s="1092">
        <f t="shared" ref="K14:K19" si="7">IF(AND(C14=0,D14=0),0,IF(AND(C14=0,D14&gt;0),1,IF(AND(C14=0,D14&lt;0),-1,(D14-C14)/ABS(C14))))</f>
        <v>0</v>
      </c>
      <c r="L14" s="1093">
        <f t="shared" ref="L14:L19" si="8">IF(AND(D14=0,E14=0),0,IF(AND(D14=0,E14&gt;0),1,IF(AND(D14=0,E14&lt;0),-1,(E14-D14)/ABS(D14))))</f>
        <v>0</v>
      </c>
      <c r="M14" s="1093">
        <f t="shared" ref="M14:M19" si="9">IF(AND(E14=0,F14=0),0,IF(AND(E14=0,F14&gt;0),1,IF(AND(E14=0,F14&lt;0),-1,(F14-E14)/ABS(E14))))</f>
        <v>0</v>
      </c>
      <c r="N14" s="1093">
        <f t="shared" ref="N14:N19" si="10">IF(AND(F14=0,G14=0),0,IF(AND(F14=0,G14&gt;0),1,IF(AND(F14=0,G14&lt;0),-1,(G14-F14)/ABS(F14))))</f>
        <v>0</v>
      </c>
      <c r="O14" s="1093">
        <f t="shared" ref="O14:O19" si="11">IF(AND(G14=0,H14=0),0,IF(AND(G14=0,H14&gt;0),1,IF(AND(G14=0,H14&lt;0),-1,(H14-G14)/ABS(G14))))</f>
        <v>0</v>
      </c>
      <c r="P14" s="1094">
        <f t="shared" ref="P14:P19" si="12">IF(AND(H14=0,I14=0),0,IF(AND(H14=0,I14&gt;0),1,IF(AND(H14=0,I14&lt;0),-1,(I14-H14)/ABS(H14))))</f>
        <v>0</v>
      </c>
      <c r="Q14" s="901"/>
    </row>
    <row r="15" spans="1:17" x14ac:dyDescent="0.25">
      <c r="A15" s="581" t="s">
        <v>39</v>
      </c>
      <c r="B15" s="652" t="s">
        <v>85</v>
      </c>
      <c r="C15" s="550">
        <v>0</v>
      </c>
      <c r="D15" s="551">
        <v>0</v>
      </c>
      <c r="E15" s="550">
        <v>0</v>
      </c>
      <c r="F15" s="552">
        <v>0</v>
      </c>
      <c r="G15" s="552">
        <v>0</v>
      </c>
      <c r="H15" s="552">
        <v>0</v>
      </c>
      <c r="I15" s="551">
        <v>0</v>
      </c>
      <c r="J15" s="902"/>
      <c r="K15" s="1095">
        <f t="shared" si="7"/>
        <v>0</v>
      </c>
      <c r="L15" s="1096">
        <f t="shared" si="8"/>
        <v>0</v>
      </c>
      <c r="M15" s="1096">
        <f t="shared" si="9"/>
        <v>0</v>
      </c>
      <c r="N15" s="1096">
        <f t="shared" si="10"/>
        <v>0</v>
      </c>
      <c r="O15" s="1096">
        <f t="shared" si="11"/>
        <v>0</v>
      </c>
      <c r="P15" s="1097">
        <f t="shared" si="12"/>
        <v>0</v>
      </c>
      <c r="Q15" s="902"/>
    </row>
    <row r="16" spans="1:17" x14ac:dyDescent="0.25">
      <c r="A16" s="581" t="s">
        <v>41</v>
      </c>
      <c r="B16" s="652" t="s">
        <v>86</v>
      </c>
      <c r="C16" s="550">
        <v>0</v>
      </c>
      <c r="D16" s="551">
        <v>0</v>
      </c>
      <c r="E16" s="550">
        <v>0</v>
      </c>
      <c r="F16" s="552">
        <v>0</v>
      </c>
      <c r="G16" s="552">
        <v>0</v>
      </c>
      <c r="H16" s="552">
        <v>0</v>
      </c>
      <c r="I16" s="551">
        <v>0</v>
      </c>
      <c r="J16" s="902"/>
      <c r="K16" s="1095">
        <f t="shared" si="7"/>
        <v>0</v>
      </c>
      <c r="L16" s="1096">
        <f>IF(AND(D16=0,E16=0),0,IF(AND(D16=0,E16&gt;0),1,IF(AND(D16=0,E16&lt;0),-1,(E16-D16)/ABS(D16))))</f>
        <v>0</v>
      </c>
      <c r="M16" s="1096">
        <f t="shared" si="9"/>
        <v>0</v>
      </c>
      <c r="N16" s="1096">
        <f t="shared" si="10"/>
        <v>0</v>
      </c>
      <c r="O16" s="1096">
        <f t="shared" si="11"/>
        <v>0</v>
      </c>
      <c r="P16" s="1097">
        <f t="shared" si="12"/>
        <v>0</v>
      </c>
      <c r="Q16" s="902"/>
    </row>
    <row r="17" spans="1:17" x14ac:dyDescent="0.25">
      <c r="A17" s="581" t="s">
        <v>87</v>
      </c>
      <c r="B17" s="652" t="s">
        <v>88</v>
      </c>
      <c r="C17" s="550">
        <v>0</v>
      </c>
      <c r="D17" s="551">
        <v>0</v>
      </c>
      <c r="E17" s="550">
        <v>0</v>
      </c>
      <c r="F17" s="552">
        <v>0</v>
      </c>
      <c r="G17" s="552">
        <v>0</v>
      </c>
      <c r="H17" s="552">
        <v>0</v>
      </c>
      <c r="I17" s="551">
        <v>0</v>
      </c>
      <c r="J17" s="902"/>
      <c r="K17" s="1095">
        <f t="shared" ref="K17" si="13">IF(AND(C17=0,D17=0),0,IF(AND(C17=0,D17&gt;0),1,IF(AND(C17=0,D17&lt;0),-1,(D17-C17)/ABS(C17))))</f>
        <v>0</v>
      </c>
      <c r="L17" s="1096">
        <f>IF(AND(D17=0,E17=0),0,IF(AND(D17=0,E17&gt;0),1,IF(AND(D17=0,E17&lt;0),-1,(E17-D17)/ABS(D17))))</f>
        <v>0</v>
      </c>
      <c r="M17" s="1096">
        <f t="shared" ref="M17" si="14">IF(AND(E17=0,F17=0),0,IF(AND(E17=0,F17&gt;0),1,IF(AND(E17=0,F17&lt;0),-1,(F17-E17)/ABS(E17))))</f>
        <v>0</v>
      </c>
      <c r="N17" s="1096">
        <f t="shared" ref="N17" si="15">IF(AND(F17=0,G17=0),0,IF(AND(F17=0,G17&gt;0),1,IF(AND(F17=0,G17&lt;0),-1,(G17-F17)/ABS(F17))))</f>
        <v>0</v>
      </c>
      <c r="O17" s="1096">
        <f t="shared" ref="O17" si="16">IF(AND(G17=0,H17=0),0,IF(AND(G17=0,H17&gt;0),1,IF(AND(G17=0,H17&lt;0),-1,(H17-G17)/ABS(G17))))</f>
        <v>0</v>
      </c>
      <c r="P17" s="1097">
        <f t="shared" ref="P17" si="17">IF(AND(H17=0,I17=0),0,IF(AND(H17=0,I17&gt;0),1,IF(AND(H17=0,I17&lt;0),-1,(I17-H17)/ABS(H17))))</f>
        <v>0</v>
      </c>
      <c r="Q17" s="902"/>
    </row>
    <row r="18" spans="1:17" x14ac:dyDescent="0.25">
      <c r="A18" s="581" t="s">
        <v>89</v>
      </c>
      <c r="B18" s="652" t="s">
        <v>90</v>
      </c>
      <c r="C18" s="550">
        <v>0</v>
      </c>
      <c r="D18" s="551">
        <v>0</v>
      </c>
      <c r="E18" s="550">
        <v>0</v>
      </c>
      <c r="F18" s="552">
        <v>0</v>
      </c>
      <c r="G18" s="552">
        <v>0</v>
      </c>
      <c r="H18" s="552">
        <v>0</v>
      </c>
      <c r="I18" s="551">
        <v>0</v>
      </c>
      <c r="J18" s="902"/>
      <c r="K18" s="1095">
        <f t="shared" si="7"/>
        <v>0</v>
      </c>
      <c r="L18" s="1096">
        <f>IF(AND(D18=0,E18=0),0,IF(AND(D18=0,E18&gt;0),1,IF(AND(D18=0,E18&lt;0),-1,(E18-D18)/ABS(D18))))</f>
        <v>0</v>
      </c>
      <c r="M18" s="1096">
        <f t="shared" si="9"/>
        <v>0</v>
      </c>
      <c r="N18" s="1096">
        <f t="shared" si="10"/>
        <v>0</v>
      </c>
      <c r="O18" s="1096">
        <f t="shared" si="11"/>
        <v>0</v>
      </c>
      <c r="P18" s="1097">
        <f t="shared" si="12"/>
        <v>0</v>
      </c>
      <c r="Q18" s="902"/>
    </row>
    <row r="19" spans="1:17" x14ac:dyDescent="0.25">
      <c r="A19" s="581" t="s">
        <v>91</v>
      </c>
      <c r="B19" s="652" t="s">
        <v>92</v>
      </c>
      <c r="C19" s="550">
        <v>0</v>
      </c>
      <c r="D19" s="551">
        <v>0</v>
      </c>
      <c r="E19" s="550">
        <v>0</v>
      </c>
      <c r="F19" s="552">
        <v>0</v>
      </c>
      <c r="G19" s="552">
        <v>0</v>
      </c>
      <c r="H19" s="552">
        <v>0</v>
      </c>
      <c r="I19" s="551">
        <v>0</v>
      </c>
      <c r="J19" s="903"/>
      <c r="K19" s="1095">
        <f t="shared" si="7"/>
        <v>0</v>
      </c>
      <c r="L19" s="1096">
        <f t="shared" si="8"/>
        <v>0</v>
      </c>
      <c r="M19" s="1096">
        <f t="shared" si="9"/>
        <v>0</v>
      </c>
      <c r="N19" s="1096">
        <f t="shared" si="10"/>
        <v>0</v>
      </c>
      <c r="O19" s="1096">
        <f t="shared" si="11"/>
        <v>0</v>
      </c>
      <c r="P19" s="1097">
        <f t="shared" si="12"/>
        <v>0</v>
      </c>
      <c r="Q19" s="903"/>
    </row>
    <row r="20" spans="1:17" x14ac:dyDescent="0.25">
      <c r="A20" s="635" t="s">
        <v>93</v>
      </c>
      <c r="B20" s="656" t="s">
        <v>94</v>
      </c>
      <c r="C20" s="562">
        <v>0</v>
      </c>
      <c r="D20" s="563">
        <v>0</v>
      </c>
      <c r="E20" s="562">
        <v>0</v>
      </c>
      <c r="F20" s="564">
        <v>0</v>
      </c>
      <c r="G20" s="564">
        <v>0</v>
      </c>
      <c r="H20" s="564">
        <v>0</v>
      </c>
      <c r="I20" s="563">
        <v>0</v>
      </c>
      <c r="J20" s="901"/>
      <c r="K20" s="1095">
        <f t="shared" ref="K20:K21" si="18">IF(AND(C20=0,D20=0),0,IF(AND(C20=0,D20&gt;0),1,IF(AND(C20=0,D20&lt;0),-1,(D20-C20)/ABS(C20))))</f>
        <v>0</v>
      </c>
      <c r="L20" s="1096">
        <f t="shared" ref="L20:L21" si="19">IF(AND(D20=0,E20=0),0,IF(AND(D20=0,E20&gt;0),1,IF(AND(D20=0,E20&lt;0),-1,(E20-D20)/ABS(D20))))</f>
        <v>0</v>
      </c>
      <c r="M20" s="1096">
        <f t="shared" ref="M20:M21" si="20">IF(AND(E20=0,F20=0),0,IF(AND(E20=0,F20&gt;0),1,IF(AND(E20=0,F20&lt;0),-1,(F20-E20)/ABS(E20))))</f>
        <v>0</v>
      </c>
      <c r="N20" s="1096">
        <f t="shared" ref="N20:N21" si="21">IF(AND(F20=0,G20=0),0,IF(AND(F20=0,G20&gt;0),1,IF(AND(F20=0,G20&lt;0),-1,(G20-F20)/ABS(F20))))</f>
        <v>0</v>
      </c>
      <c r="O20" s="1096">
        <f t="shared" ref="O20:O21" si="22">IF(AND(G20=0,H20=0),0,IF(AND(G20=0,H20&gt;0),1,IF(AND(G20=0,H20&lt;0),-1,(H20-G20)/ABS(G20))))</f>
        <v>0</v>
      </c>
      <c r="P20" s="1097">
        <f t="shared" ref="P20:P21" si="23">IF(AND(H20=0,I20=0),0,IF(AND(H20=0,I20&gt;0),1,IF(AND(H20=0,I20&lt;0),-1,(I20-H20)/ABS(H20))))</f>
        <v>0</v>
      </c>
      <c r="Q20" s="901"/>
    </row>
    <row r="21" spans="1:17" x14ac:dyDescent="0.25">
      <c r="A21" s="633" t="s">
        <v>95</v>
      </c>
      <c r="B21" s="565" t="s">
        <v>96</v>
      </c>
      <c r="C21" s="556">
        <f>SUM(C10:C12,C14:C20)</f>
        <v>0</v>
      </c>
      <c r="D21" s="557">
        <f t="shared" ref="D21:I21" si="24">SUM(D10:D12,D14:D20)</f>
        <v>0</v>
      </c>
      <c r="E21" s="556">
        <f t="shared" si="24"/>
        <v>0</v>
      </c>
      <c r="F21" s="558">
        <f t="shared" si="24"/>
        <v>0</v>
      </c>
      <c r="G21" s="558">
        <f t="shared" si="24"/>
        <v>0</v>
      </c>
      <c r="H21" s="558">
        <f t="shared" si="24"/>
        <v>0</v>
      </c>
      <c r="I21" s="557">
        <f t="shared" si="24"/>
        <v>0</v>
      </c>
      <c r="J21" s="901"/>
      <c r="K21" s="1098">
        <f t="shared" si="18"/>
        <v>0</v>
      </c>
      <c r="L21" s="1099">
        <f t="shared" si="19"/>
        <v>0</v>
      </c>
      <c r="M21" s="1099">
        <f t="shared" si="20"/>
        <v>0</v>
      </c>
      <c r="N21" s="1099">
        <f t="shared" si="21"/>
        <v>0</v>
      </c>
      <c r="O21" s="1099">
        <f t="shared" si="22"/>
        <v>0</v>
      </c>
      <c r="P21" s="1100">
        <f t="shared" si="23"/>
        <v>0</v>
      </c>
      <c r="Q21" s="901"/>
    </row>
    <row r="22" spans="1:17" x14ac:dyDescent="0.25">
      <c r="A22" s="636"/>
      <c r="B22" s="566"/>
      <c r="C22" s="567"/>
      <c r="D22" s="567"/>
      <c r="E22" s="567"/>
      <c r="F22" s="567"/>
      <c r="G22" s="567"/>
      <c r="H22" s="567"/>
      <c r="I22" s="568"/>
      <c r="J22" s="901"/>
      <c r="K22" s="1104"/>
      <c r="L22" s="1105"/>
      <c r="M22" s="1105"/>
      <c r="N22" s="1105"/>
      <c r="O22" s="1105"/>
      <c r="P22" s="1106"/>
      <c r="Q22" s="901"/>
    </row>
    <row r="23" spans="1:17" x14ac:dyDescent="0.25">
      <c r="A23" s="630">
        <v>2</v>
      </c>
      <c r="B23" s="544" t="s">
        <v>97</v>
      </c>
      <c r="C23" s="569" t="s">
        <v>28</v>
      </c>
      <c r="D23" s="569" t="s">
        <v>28</v>
      </c>
      <c r="E23" s="569" t="s">
        <v>28</v>
      </c>
      <c r="F23" s="569" t="s">
        <v>28</v>
      </c>
      <c r="G23" s="569" t="s">
        <v>28</v>
      </c>
      <c r="H23" s="569" t="s">
        <v>28</v>
      </c>
      <c r="I23" s="570" t="s">
        <v>28</v>
      </c>
      <c r="J23" s="901"/>
      <c r="K23" s="1107"/>
      <c r="L23" s="1108"/>
      <c r="M23" s="1108"/>
      <c r="N23" s="1108"/>
      <c r="O23" s="1108"/>
      <c r="P23" s="1109"/>
      <c r="Q23" s="901"/>
    </row>
    <row r="24" spans="1:17" ht="15" customHeight="1" x14ac:dyDescent="0.25">
      <c r="A24" s="631" t="s">
        <v>44</v>
      </c>
      <c r="B24" s="657" t="s">
        <v>98</v>
      </c>
      <c r="C24" s="547">
        <v>0</v>
      </c>
      <c r="D24" s="548">
        <v>0</v>
      </c>
      <c r="E24" s="547">
        <v>0</v>
      </c>
      <c r="F24" s="549">
        <v>0</v>
      </c>
      <c r="G24" s="549">
        <v>0</v>
      </c>
      <c r="H24" s="549">
        <v>0</v>
      </c>
      <c r="I24" s="548">
        <v>0</v>
      </c>
      <c r="J24" s="901"/>
      <c r="K24" s="1092">
        <f t="shared" ref="K24:K29" si="25">IF(AND(C24=0,D24=0),0,IF(AND(C24=0,D24&gt;0),1,IF(AND(C24=0,D24&lt;0),-1,(D24-C24)/ABS(C24))))</f>
        <v>0</v>
      </c>
      <c r="L24" s="1093">
        <f t="shared" ref="L24:L29" si="26">IF(AND(D24=0,E24=0),0,IF(AND(D24=0,E24&gt;0),1,IF(AND(D24=0,E24&lt;0),-1,(E24-D24)/ABS(D24))))</f>
        <v>0</v>
      </c>
      <c r="M24" s="1093">
        <f t="shared" ref="M24:M29" si="27">IF(AND(E24=0,F24=0),0,IF(AND(E24=0,F24&gt;0),1,IF(AND(E24=0,F24&lt;0),-1,(F24-E24)/ABS(E24))))</f>
        <v>0</v>
      </c>
      <c r="N24" s="1093">
        <f t="shared" ref="N24:N29" si="28">IF(AND(F24=0,G24=0),0,IF(AND(F24=0,G24&gt;0),1,IF(AND(F24=0,G24&lt;0),-1,(G24-F24)/ABS(F24))))</f>
        <v>0</v>
      </c>
      <c r="O24" s="1093">
        <f t="shared" ref="O24:O29" si="29">IF(AND(G24=0,H24=0),0,IF(AND(G24=0,H24&gt;0),1,IF(AND(G24=0,H24&lt;0),-1,(H24-G24)/ABS(G24))))</f>
        <v>0</v>
      </c>
      <c r="P24" s="1094">
        <f t="shared" ref="P24:P29" si="30">IF(AND(H24=0,I24=0),0,IF(AND(H24=0,I24&gt;0),1,IF(AND(H24=0,I24&lt;0),-1,(I24-H24)/ABS(H24))))</f>
        <v>0</v>
      </c>
      <c r="Q24" s="901"/>
    </row>
    <row r="25" spans="1:17" ht="15" customHeight="1" x14ac:dyDescent="0.25">
      <c r="A25" s="581" t="s">
        <v>46</v>
      </c>
      <c r="B25" s="652" t="s">
        <v>99</v>
      </c>
      <c r="C25" s="550">
        <v>0</v>
      </c>
      <c r="D25" s="551">
        <v>0</v>
      </c>
      <c r="E25" s="550">
        <v>0</v>
      </c>
      <c r="F25" s="552">
        <v>0</v>
      </c>
      <c r="G25" s="552">
        <v>0</v>
      </c>
      <c r="H25" s="552">
        <v>0</v>
      </c>
      <c r="I25" s="551">
        <v>0</v>
      </c>
      <c r="J25" s="901"/>
      <c r="K25" s="1095">
        <f t="shared" si="25"/>
        <v>0</v>
      </c>
      <c r="L25" s="1096">
        <f t="shared" si="26"/>
        <v>0</v>
      </c>
      <c r="M25" s="1096">
        <f t="shared" si="27"/>
        <v>0</v>
      </c>
      <c r="N25" s="1096">
        <f t="shared" si="28"/>
        <v>0</v>
      </c>
      <c r="O25" s="1096">
        <f t="shared" si="29"/>
        <v>0</v>
      </c>
      <c r="P25" s="1097">
        <f t="shared" si="30"/>
        <v>0</v>
      </c>
      <c r="Q25" s="901"/>
    </row>
    <row r="26" spans="1:17" x14ac:dyDescent="0.25">
      <c r="A26" s="581" t="s">
        <v>48</v>
      </c>
      <c r="B26" s="652" t="s">
        <v>86</v>
      </c>
      <c r="C26" s="550">
        <v>0</v>
      </c>
      <c r="D26" s="551">
        <v>0</v>
      </c>
      <c r="E26" s="550">
        <v>0</v>
      </c>
      <c r="F26" s="552">
        <v>0</v>
      </c>
      <c r="G26" s="552">
        <v>0</v>
      </c>
      <c r="H26" s="552">
        <v>0</v>
      </c>
      <c r="I26" s="551">
        <v>0</v>
      </c>
      <c r="J26" s="901"/>
      <c r="K26" s="1095">
        <f t="shared" si="25"/>
        <v>0</v>
      </c>
      <c r="L26" s="1096">
        <f t="shared" si="26"/>
        <v>0</v>
      </c>
      <c r="M26" s="1096">
        <f t="shared" si="27"/>
        <v>0</v>
      </c>
      <c r="N26" s="1096">
        <f t="shared" si="28"/>
        <v>0</v>
      </c>
      <c r="O26" s="1096">
        <f t="shared" si="29"/>
        <v>0</v>
      </c>
      <c r="P26" s="1097">
        <f t="shared" si="30"/>
        <v>0</v>
      </c>
      <c r="Q26" s="901"/>
    </row>
    <row r="27" spans="1:17" x14ac:dyDescent="0.25">
      <c r="A27" s="581" t="s">
        <v>50</v>
      </c>
      <c r="B27" s="652" t="s">
        <v>100</v>
      </c>
      <c r="C27" s="550">
        <v>0</v>
      </c>
      <c r="D27" s="551">
        <v>0</v>
      </c>
      <c r="E27" s="550">
        <v>0</v>
      </c>
      <c r="F27" s="552">
        <v>0</v>
      </c>
      <c r="G27" s="552">
        <v>0</v>
      </c>
      <c r="H27" s="552">
        <v>0</v>
      </c>
      <c r="I27" s="551">
        <v>0</v>
      </c>
      <c r="J27" s="901"/>
      <c r="K27" s="1095">
        <f t="shared" si="25"/>
        <v>0</v>
      </c>
      <c r="L27" s="1096">
        <f t="shared" si="26"/>
        <v>0</v>
      </c>
      <c r="M27" s="1096">
        <f t="shared" si="27"/>
        <v>0</v>
      </c>
      <c r="N27" s="1096">
        <f t="shared" si="28"/>
        <v>0</v>
      </c>
      <c r="O27" s="1096">
        <f t="shared" si="29"/>
        <v>0</v>
      </c>
      <c r="P27" s="1097">
        <f t="shared" si="30"/>
        <v>0</v>
      </c>
      <c r="Q27" s="901"/>
    </row>
    <row r="28" spans="1:17" x14ac:dyDescent="0.25">
      <c r="A28" s="581" t="s">
        <v>52</v>
      </c>
      <c r="B28" s="652" t="s">
        <v>101</v>
      </c>
      <c r="C28" s="550">
        <v>0</v>
      </c>
      <c r="D28" s="551">
        <v>0</v>
      </c>
      <c r="E28" s="550">
        <v>0</v>
      </c>
      <c r="F28" s="552">
        <v>0</v>
      </c>
      <c r="G28" s="552">
        <v>0</v>
      </c>
      <c r="H28" s="552">
        <v>0</v>
      </c>
      <c r="I28" s="551">
        <v>0</v>
      </c>
      <c r="J28" s="901"/>
      <c r="K28" s="1095">
        <f t="shared" si="25"/>
        <v>0</v>
      </c>
      <c r="L28" s="1096">
        <f t="shared" si="26"/>
        <v>0</v>
      </c>
      <c r="M28" s="1096">
        <f t="shared" si="27"/>
        <v>0</v>
      </c>
      <c r="N28" s="1096">
        <f t="shared" si="28"/>
        <v>0</v>
      </c>
      <c r="O28" s="1096">
        <f t="shared" si="29"/>
        <v>0</v>
      </c>
      <c r="P28" s="1097">
        <f t="shared" si="30"/>
        <v>0</v>
      </c>
      <c r="Q28" s="901"/>
    </row>
    <row r="29" spans="1:17" x14ac:dyDescent="0.25">
      <c r="A29" s="581" t="s">
        <v>54</v>
      </c>
      <c r="B29" s="652" t="s">
        <v>102</v>
      </c>
      <c r="C29" s="550">
        <v>0</v>
      </c>
      <c r="D29" s="551">
        <v>0</v>
      </c>
      <c r="E29" s="550">
        <v>0</v>
      </c>
      <c r="F29" s="552">
        <v>0</v>
      </c>
      <c r="G29" s="552">
        <v>0</v>
      </c>
      <c r="H29" s="552">
        <v>0</v>
      </c>
      <c r="I29" s="551">
        <v>0</v>
      </c>
      <c r="J29" s="902"/>
      <c r="K29" s="1095">
        <f t="shared" si="25"/>
        <v>0</v>
      </c>
      <c r="L29" s="1096">
        <f t="shared" si="26"/>
        <v>0</v>
      </c>
      <c r="M29" s="1096">
        <f t="shared" si="27"/>
        <v>0</v>
      </c>
      <c r="N29" s="1096">
        <f t="shared" si="28"/>
        <v>0</v>
      </c>
      <c r="O29" s="1096">
        <f t="shared" si="29"/>
        <v>0</v>
      </c>
      <c r="P29" s="1097">
        <f t="shared" si="30"/>
        <v>0</v>
      </c>
      <c r="Q29" s="902"/>
    </row>
    <row r="30" spans="1:17" x14ac:dyDescent="0.25">
      <c r="A30" s="635" t="s">
        <v>103</v>
      </c>
      <c r="B30" s="656" t="s">
        <v>104</v>
      </c>
      <c r="C30" s="562">
        <v>0</v>
      </c>
      <c r="D30" s="563">
        <v>0</v>
      </c>
      <c r="E30" s="562">
        <v>0</v>
      </c>
      <c r="F30" s="564">
        <v>0</v>
      </c>
      <c r="G30" s="564">
        <v>0</v>
      </c>
      <c r="H30" s="564">
        <v>0</v>
      </c>
      <c r="I30" s="563">
        <v>0</v>
      </c>
      <c r="J30" s="902"/>
      <c r="K30" s="1095">
        <f t="shared" ref="K30:K31" si="31">IF(AND(C30=0,D30=0),0,IF(AND(C30=0,D30&gt;0),1,IF(AND(C30=0,D30&lt;0),-1,(D30-C30)/ABS(C30))))</f>
        <v>0</v>
      </c>
      <c r="L30" s="1096">
        <f t="shared" ref="L30:L31" si="32">IF(AND(D30=0,E30=0),0,IF(AND(D30=0,E30&gt;0),1,IF(AND(D30=0,E30&lt;0),-1,(E30-D30)/ABS(D30))))</f>
        <v>0</v>
      </c>
      <c r="M30" s="1096">
        <f t="shared" ref="M30:M31" si="33">IF(AND(E30=0,F30=0),0,IF(AND(E30=0,F30&gt;0),1,IF(AND(E30=0,F30&lt;0),-1,(F30-E30)/ABS(E30))))</f>
        <v>0</v>
      </c>
      <c r="N30" s="1096">
        <f t="shared" ref="N30:N31" si="34">IF(AND(F30=0,G30=0),0,IF(AND(F30=0,G30&gt;0),1,IF(AND(F30=0,G30&lt;0),-1,(G30-F30)/ABS(F30))))</f>
        <v>0</v>
      </c>
      <c r="O30" s="1096">
        <f t="shared" ref="O30:O31" si="35">IF(AND(G30=0,H30=0),0,IF(AND(G30=0,H30&gt;0),1,IF(AND(G30=0,H30&lt;0),-1,(H30-G30)/ABS(G30))))</f>
        <v>0</v>
      </c>
      <c r="P30" s="1097">
        <f t="shared" ref="P30:P31" si="36">IF(AND(H30=0,I30=0),0,IF(AND(H30=0,I30&gt;0),1,IF(AND(H30=0,I30&lt;0),-1,(I30-H30)/ABS(H30))))</f>
        <v>0</v>
      </c>
      <c r="Q30" s="902"/>
    </row>
    <row r="31" spans="1:17" x14ac:dyDescent="0.25">
      <c r="A31" s="633" t="s">
        <v>105</v>
      </c>
      <c r="B31" s="565" t="s">
        <v>106</v>
      </c>
      <c r="C31" s="556">
        <f>SUM(C24:C30)</f>
        <v>0</v>
      </c>
      <c r="D31" s="557">
        <f t="shared" ref="D31:I31" si="37">SUM(D24:D30)</f>
        <v>0</v>
      </c>
      <c r="E31" s="556">
        <f t="shared" si="37"/>
        <v>0</v>
      </c>
      <c r="F31" s="558">
        <f t="shared" si="37"/>
        <v>0</v>
      </c>
      <c r="G31" s="558">
        <f t="shared" si="37"/>
        <v>0</v>
      </c>
      <c r="H31" s="558">
        <f t="shared" si="37"/>
        <v>0</v>
      </c>
      <c r="I31" s="557">
        <f t="shared" si="37"/>
        <v>0</v>
      </c>
      <c r="J31" s="902"/>
      <c r="K31" s="1098">
        <f t="shared" si="31"/>
        <v>0</v>
      </c>
      <c r="L31" s="1099">
        <f t="shared" si="32"/>
        <v>0</v>
      </c>
      <c r="M31" s="1099">
        <f t="shared" si="33"/>
        <v>0</v>
      </c>
      <c r="N31" s="1099">
        <f t="shared" si="34"/>
        <v>0</v>
      </c>
      <c r="O31" s="1099">
        <f t="shared" si="35"/>
        <v>0</v>
      </c>
      <c r="P31" s="1100">
        <f t="shared" si="36"/>
        <v>0</v>
      </c>
      <c r="Q31" s="902"/>
    </row>
    <row r="32" spans="1:17" x14ac:dyDescent="0.25">
      <c r="A32" s="636"/>
      <c r="B32" s="566"/>
      <c r="C32" s="567"/>
      <c r="D32" s="567"/>
      <c r="E32" s="567"/>
      <c r="F32" s="567"/>
      <c r="G32" s="567"/>
      <c r="H32" s="567"/>
      <c r="I32" s="568"/>
      <c r="J32" s="902"/>
      <c r="K32" s="1104"/>
      <c r="L32" s="1105"/>
      <c r="M32" s="1105"/>
      <c r="N32" s="1105"/>
      <c r="O32" s="1105"/>
      <c r="P32" s="1106"/>
      <c r="Q32" s="902"/>
    </row>
    <row r="33" spans="1:17" x14ac:dyDescent="0.25">
      <c r="A33" s="630">
        <v>3</v>
      </c>
      <c r="B33" s="544" t="s">
        <v>107</v>
      </c>
      <c r="C33" s="569" t="s">
        <v>28</v>
      </c>
      <c r="D33" s="569" t="s">
        <v>28</v>
      </c>
      <c r="E33" s="569" t="s">
        <v>28</v>
      </c>
      <c r="F33" s="569" t="s">
        <v>28</v>
      </c>
      <c r="G33" s="569" t="s">
        <v>28</v>
      </c>
      <c r="H33" s="569" t="s">
        <v>28</v>
      </c>
      <c r="I33" s="570" t="s">
        <v>28</v>
      </c>
      <c r="J33" s="902"/>
      <c r="K33" s="1107"/>
      <c r="L33" s="1108"/>
      <c r="M33" s="1108"/>
      <c r="N33" s="1108"/>
      <c r="O33" s="1108"/>
      <c r="P33" s="1109"/>
      <c r="Q33" s="902"/>
    </row>
    <row r="34" spans="1:17" x14ac:dyDescent="0.25">
      <c r="A34" s="631" t="s">
        <v>108</v>
      </c>
      <c r="B34" s="657" t="s">
        <v>109</v>
      </c>
      <c r="C34" s="547">
        <v>0</v>
      </c>
      <c r="D34" s="548">
        <v>0</v>
      </c>
      <c r="E34" s="547">
        <v>0</v>
      </c>
      <c r="F34" s="549">
        <v>0</v>
      </c>
      <c r="G34" s="549">
        <v>0</v>
      </c>
      <c r="H34" s="549">
        <v>0</v>
      </c>
      <c r="I34" s="548">
        <v>0</v>
      </c>
      <c r="J34" s="902"/>
      <c r="K34" s="1092">
        <f t="shared" ref="K34:K39" si="38">IF(AND(C34=0,D34=0),0,IF(AND(C34=0,D34&gt;0),1,IF(AND(C34=0,D34&lt;0),-1,(D34-C34)/ABS(C34))))</f>
        <v>0</v>
      </c>
      <c r="L34" s="1093">
        <f t="shared" ref="L34:L39" si="39">IF(AND(D34=0,E34=0),0,IF(AND(D34=0,E34&gt;0),1,IF(AND(D34=0,E34&lt;0),-1,(E34-D34)/ABS(D34))))</f>
        <v>0</v>
      </c>
      <c r="M34" s="1093">
        <f t="shared" ref="M34:M39" si="40">IF(AND(E34=0,F34=0),0,IF(AND(E34=0,F34&gt;0),1,IF(AND(E34=0,F34&lt;0),-1,(F34-E34)/ABS(E34))))</f>
        <v>0</v>
      </c>
      <c r="N34" s="1093">
        <f t="shared" ref="N34:N39" si="41">IF(AND(F34=0,G34=0),0,IF(AND(F34=0,G34&gt;0),1,IF(AND(F34=0,G34&lt;0),-1,(G34-F34)/ABS(F34))))</f>
        <v>0</v>
      </c>
      <c r="O34" s="1093">
        <f t="shared" ref="O34:O39" si="42">IF(AND(G34=0,H34=0),0,IF(AND(G34=0,H34&gt;0),1,IF(AND(G34=0,H34&lt;0),-1,(H34-G34)/ABS(G34))))</f>
        <v>0</v>
      </c>
      <c r="P34" s="1094">
        <f t="shared" ref="P34:P39" si="43">IF(AND(H34=0,I34=0),0,IF(AND(H34=0,I34&gt;0),1,IF(AND(H34=0,I34&lt;0),-1,(I34-H34)/ABS(H34))))</f>
        <v>0</v>
      </c>
      <c r="Q34" s="902"/>
    </row>
    <row r="35" spans="1:17" x14ac:dyDescent="0.25">
      <c r="A35" s="581" t="s">
        <v>110</v>
      </c>
      <c r="B35" s="652" t="s">
        <v>111</v>
      </c>
      <c r="C35" s="550">
        <v>0</v>
      </c>
      <c r="D35" s="551">
        <v>0</v>
      </c>
      <c r="E35" s="550">
        <v>0</v>
      </c>
      <c r="F35" s="552">
        <v>0</v>
      </c>
      <c r="G35" s="552">
        <v>0</v>
      </c>
      <c r="H35" s="552">
        <v>0</v>
      </c>
      <c r="I35" s="551">
        <v>0</v>
      </c>
      <c r="J35" s="902"/>
      <c r="K35" s="1095">
        <f t="shared" si="38"/>
        <v>0</v>
      </c>
      <c r="L35" s="1096">
        <f t="shared" si="39"/>
        <v>0</v>
      </c>
      <c r="M35" s="1096">
        <f t="shared" si="40"/>
        <v>0</v>
      </c>
      <c r="N35" s="1096">
        <f t="shared" si="41"/>
        <v>0</v>
      </c>
      <c r="O35" s="1096">
        <f t="shared" si="42"/>
        <v>0</v>
      </c>
      <c r="P35" s="1097">
        <f t="shared" si="43"/>
        <v>0</v>
      </c>
      <c r="Q35" s="902"/>
    </row>
    <row r="36" spans="1:17" ht="15" customHeight="1" x14ac:dyDescent="0.25">
      <c r="A36" s="581" t="s">
        <v>112</v>
      </c>
      <c r="B36" s="658" t="s">
        <v>113</v>
      </c>
      <c r="C36" s="550">
        <v>0</v>
      </c>
      <c r="D36" s="551">
        <v>0</v>
      </c>
      <c r="E36" s="550">
        <v>0</v>
      </c>
      <c r="F36" s="552">
        <v>0</v>
      </c>
      <c r="G36" s="552">
        <v>0</v>
      </c>
      <c r="H36" s="552">
        <v>0</v>
      </c>
      <c r="I36" s="551">
        <v>0</v>
      </c>
      <c r="J36" s="902"/>
      <c r="K36" s="1095">
        <f t="shared" si="38"/>
        <v>0</v>
      </c>
      <c r="L36" s="1096">
        <f t="shared" si="39"/>
        <v>0</v>
      </c>
      <c r="M36" s="1096">
        <f t="shared" si="40"/>
        <v>0</v>
      </c>
      <c r="N36" s="1096">
        <f t="shared" si="41"/>
        <v>0</v>
      </c>
      <c r="O36" s="1096">
        <f t="shared" si="42"/>
        <v>0</v>
      </c>
      <c r="P36" s="1097">
        <f t="shared" si="43"/>
        <v>0</v>
      </c>
      <c r="Q36" s="902"/>
    </row>
    <row r="37" spans="1:17" x14ac:dyDescent="0.25">
      <c r="A37" s="581" t="s">
        <v>114</v>
      </c>
      <c r="B37" s="652" t="s">
        <v>115</v>
      </c>
      <c r="C37" s="550">
        <v>0</v>
      </c>
      <c r="D37" s="551">
        <v>0</v>
      </c>
      <c r="E37" s="550">
        <v>0</v>
      </c>
      <c r="F37" s="552">
        <v>0</v>
      </c>
      <c r="G37" s="552">
        <v>0</v>
      </c>
      <c r="H37" s="552">
        <v>0</v>
      </c>
      <c r="I37" s="551">
        <v>0</v>
      </c>
      <c r="J37" s="902"/>
      <c r="K37" s="1095">
        <f t="shared" si="38"/>
        <v>0</v>
      </c>
      <c r="L37" s="1096">
        <f t="shared" si="39"/>
        <v>0</v>
      </c>
      <c r="M37" s="1096">
        <f t="shared" si="40"/>
        <v>0</v>
      </c>
      <c r="N37" s="1096">
        <f t="shared" si="41"/>
        <v>0</v>
      </c>
      <c r="O37" s="1096">
        <f t="shared" si="42"/>
        <v>0</v>
      </c>
      <c r="P37" s="1097">
        <f t="shared" si="43"/>
        <v>0</v>
      </c>
      <c r="Q37" s="902"/>
    </row>
    <row r="38" spans="1:17" x14ac:dyDescent="0.25">
      <c r="A38" s="581" t="s">
        <v>116</v>
      </c>
      <c r="B38" s="652" t="s">
        <v>117</v>
      </c>
      <c r="C38" s="550">
        <v>0</v>
      </c>
      <c r="D38" s="551">
        <v>0</v>
      </c>
      <c r="E38" s="550">
        <v>0</v>
      </c>
      <c r="F38" s="552">
        <v>0</v>
      </c>
      <c r="G38" s="552">
        <v>0</v>
      </c>
      <c r="H38" s="552">
        <v>0</v>
      </c>
      <c r="I38" s="551">
        <v>0</v>
      </c>
      <c r="J38" s="902"/>
      <c r="K38" s="1095">
        <f t="shared" si="38"/>
        <v>0</v>
      </c>
      <c r="L38" s="1096">
        <f t="shared" si="39"/>
        <v>0</v>
      </c>
      <c r="M38" s="1096">
        <f t="shared" si="40"/>
        <v>0</v>
      </c>
      <c r="N38" s="1096">
        <f t="shared" si="41"/>
        <v>0</v>
      </c>
      <c r="O38" s="1096">
        <f t="shared" si="42"/>
        <v>0</v>
      </c>
      <c r="P38" s="1097">
        <f t="shared" si="43"/>
        <v>0</v>
      </c>
      <c r="Q38" s="902"/>
    </row>
    <row r="39" spans="1:17" x14ac:dyDescent="0.25">
      <c r="A39" s="581" t="s">
        <v>118</v>
      </c>
      <c r="B39" s="652" t="s">
        <v>119</v>
      </c>
      <c r="C39" s="550">
        <v>0</v>
      </c>
      <c r="D39" s="551">
        <v>0</v>
      </c>
      <c r="E39" s="550">
        <v>0</v>
      </c>
      <c r="F39" s="552">
        <v>0</v>
      </c>
      <c r="G39" s="552">
        <v>0</v>
      </c>
      <c r="H39" s="552">
        <v>0</v>
      </c>
      <c r="I39" s="551">
        <v>0</v>
      </c>
      <c r="J39" s="902"/>
      <c r="K39" s="1095">
        <f t="shared" si="38"/>
        <v>0</v>
      </c>
      <c r="L39" s="1096">
        <f t="shared" si="39"/>
        <v>0</v>
      </c>
      <c r="M39" s="1096">
        <f t="shared" si="40"/>
        <v>0</v>
      </c>
      <c r="N39" s="1096">
        <f t="shared" si="41"/>
        <v>0</v>
      </c>
      <c r="O39" s="1096">
        <f t="shared" si="42"/>
        <v>0</v>
      </c>
      <c r="P39" s="1097">
        <f t="shared" si="43"/>
        <v>0</v>
      </c>
      <c r="Q39" s="902"/>
    </row>
    <row r="40" spans="1:17" x14ac:dyDescent="0.25">
      <c r="A40" s="635" t="s">
        <v>120</v>
      </c>
      <c r="B40" s="656" t="s">
        <v>121</v>
      </c>
      <c r="C40" s="562">
        <v>0</v>
      </c>
      <c r="D40" s="563">
        <v>0</v>
      </c>
      <c r="E40" s="562">
        <v>0</v>
      </c>
      <c r="F40" s="564">
        <v>0</v>
      </c>
      <c r="G40" s="564">
        <v>0</v>
      </c>
      <c r="H40" s="564">
        <v>0</v>
      </c>
      <c r="I40" s="563">
        <v>0</v>
      </c>
      <c r="J40" s="902"/>
      <c r="K40" s="1095">
        <f t="shared" ref="K40:K41" si="44">IF(AND(C40=0,D40=0),0,IF(AND(C40=0,D40&gt;0),1,IF(AND(C40=0,D40&lt;0),-1,(D40-C40)/ABS(C40))))</f>
        <v>0</v>
      </c>
      <c r="L40" s="1096">
        <f t="shared" ref="L40:L41" si="45">IF(AND(D40=0,E40=0),0,IF(AND(D40=0,E40&gt;0),1,IF(AND(D40=0,E40&lt;0),-1,(E40-D40)/ABS(D40))))</f>
        <v>0</v>
      </c>
      <c r="M40" s="1096">
        <f t="shared" ref="M40:M41" si="46">IF(AND(E40=0,F40=0),0,IF(AND(E40=0,F40&gt;0),1,IF(AND(E40=0,F40&lt;0),-1,(F40-E40)/ABS(E40))))</f>
        <v>0</v>
      </c>
      <c r="N40" s="1096">
        <f t="shared" ref="N40:N41" si="47">IF(AND(F40=0,G40=0),0,IF(AND(F40=0,G40&gt;0),1,IF(AND(F40=0,G40&lt;0),-1,(G40-F40)/ABS(F40))))</f>
        <v>0</v>
      </c>
      <c r="O40" s="1096">
        <f t="shared" ref="O40:O41" si="48">IF(AND(G40=0,H40=0),0,IF(AND(G40=0,H40&gt;0),1,IF(AND(G40=0,H40&lt;0),-1,(H40-G40)/ABS(G40))))</f>
        <v>0</v>
      </c>
      <c r="P40" s="1097">
        <f t="shared" ref="P40:P41" si="49">IF(AND(H40=0,I40=0),0,IF(AND(H40=0,I40&gt;0),1,IF(AND(H40=0,I40&lt;0),-1,(I40-H40)/ABS(H40))))</f>
        <v>0</v>
      </c>
      <c r="Q40" s="902"/>
    </row>
    <row r="41" spans="1:17" ht="15" customHeight="1" x14ac:dyDescent="0.25">
      <c r="A41" s="633" t="s">
        <v>122</v>
      </c>
      <c r="B41" s="565" t="s">
        <v>123</v>
      </c>
      <c r="C41" s="556">
        <f>SUM(C34:C40)</f>
        <v>0</v>
      </c>
      <c r="D41" s="557">
        <f t="shared" ref="D41:I41" si="50">SUM(D34:D40)</f>
        <v>0</v>
      </c>
      <c r="E41" s="556">
        <f t="shared" si="50"/>
        <v>0</v>
      </c>
      <c r="F41" s="558">
        <f t="shared" si="50"/>
        <v>0</v>
      </c>
      <c r="G41" s="558">
        <f t="shared" si="50"/>
        <v>0</v>
      </c>
      <c r="H41" s="558">
        <f t="shared" si="50"/>
        <v>0</v>
      </c>
      <c r="I41" s="557">
        <f t="shared" si="50"/>
        <v>0</v>
      </c>
      <c r="J41" s="901"/>
      <c r="K41" s="1098">
        <f t="shared" si="44"/>
        <v>0</v>
      </c>
      <c r="L41" s="1099">
        <f t="shared" si="45"/>
        <v>0</v>
      </c>
      <c r="M41" s="1099">
        <f t="shared" si="46"/>
        <v>0</v>
      </c>
      <c r="N41" s="1099">
        <f t="shared" si="47"/>
        <v>0</v>
      </c>
      <c r="O41" s="1099">
        <f t="shared" si="48"/>
        <v>0</v>
      </c>
      <c r="P41" s="1100">
        <f t="shared" si="49"/>
        <v>0</v>
      </c>
      <c r="Q41" s="901"/>
    </row>
    <row r="42" spans="1:17" x14ac:dyDescent="0.25">
      <c r="A42" s="636"/>
      <c r="B42" s="566"/>
      <c r="C42" s="567"/>
      <c r="D42" s="567"/>
      <c r="E42" s="567"/>
      <c r="F42" s="567"/>
      <c r="G42" s="567"/>
      <c r="H42" s="567"/>
      <c r="I42" s="568"/>
      <c r="J42" s="901"/>
      <c r="K42" s="1107"/>
      <c r="L42" s="1108"/>
      <c r="M42" s="1108"/>
      <c r="N42" s="1108"/>
      <c r="O42" s="1108"/>
      <c r="P42" s="1109"/>
      <c r="Q42" s="901"/>
    </row>
    <row r="43" spans="1:17" x14ac:dyDescent="0.25">
      <c r="A43" s="637">
        <v>4</v>
      </c>
      <c r="B43" s="571" t="s">
        <v>124</v>
      </c>
      <c r="C43" s="572">
        <v>0</v>
      </c>
      <c r="D43" s="573">
        <v>0</v>
      </c>
      <c r="E43" s="572">
        <v>0</v>
      </c>
      <c r="F43" s="574">
        <v>0</v>
      </c>
      <c r="G43" s="574">
        <v>0</v>
      </c>
      <c r="H43" s="574">
        <v>0</v>
      </c>
      <c r="I43" s="573">
        <v>0</v>
      </c>
      <c r="J43" s="901"/>
      <c r="K43" s="1110">
        <f t="shared" ref="K43:P43" si="51">IF(AND(C43=0,D43=0),0,IF(AND(C43=0,D43&gt;0),1,IF(AND(C43=0,D43&lt;0),-1,(D43-C43)/ABS(C43))))</f>
        <v>0</v>
      </c>
      <c r="L43" s="1111">
        <f t="shared" si="51"/>
        <v>0</v>
      </c>
      <c r="M43" s="1111">
        <f t="shared" si="51"/>
        <v>0</v>
      </c>
      <c r="N43" s="1111">
        <f t="shared" si="51"/>
        <v>0</v>
      </c>
      <c r="O43" s="1111">
        <f t="shared" si="51"/>
        <v>0</v>
      </c>
      <c r="P43" s="1112">
        <f t="shared" si="51"/>
        <v>0</v>
      </c>
      <c r="Q43" s="901"/>
    </row>
    <row r="44" spans="1:17" x14ac:dyDescent="0.25">
      <c r="A44" s="636"/>
      <c r="B44" s="566"/>
      <c r="C44" s="567"/>
      <c r="D44" s="567"/>
      <c r="E44" s="567"/>
      <c r="F44" s="567"/>
      <c r="G44" s="567"/>
      <c r="H44" s="567"/>
      <c r="I44" s="568"/>
      <c r="J44" s="901"/>
      <c r="K44" s="1113"/>
      <c r="L44" s="1114"/>
      <c r="M44" s="1114"/>
      <c r="N44" s="1114"/>
      <c r="O44" s="1114"/>
      <c r="P44" s="1115"/>
      <c r="Q44" s="901"/>
    </row>
    <row r="45" spans="1:17" x14ac:dyDescent="0.25">
      <c r="A45" s="633">
        <v>5</v>
      </c>
      <c r="B45" s="565" t="s">
        <v>125</v>
      </c>
      <c r="C45" s="556">
        <f>C31-C41+C43</f>
        <v>0</v>
      </c>
      <c r="D45" s="557">
        <f t="shared" ref="D45:I45" si="52">D31-D41+D43</f>
        <v>0</v>
      </c>
      <c r="E45" s="556">
        <f t="shared" si="52"/>
        <v>0</v>
      </c>
      <c r="F45" s="558">
        <f t="shared" si="52"/>
        <v>0</v>
      </c>
      <c r="G45" s="558">
        <f t="shared" si="52"/>
        <v>0</v>
      </c>
      <c r="H45" s="558">
        <f t="shared" si="52"/>
        <v>0</v>
      </c>
      <c r="I45" s="557">
        <f t="shared" si="52"/>
        <v>0</v>
      </c>
      <c r="J45" s="901"/>
      <c r="K45" s="1110">
        <f t="shared" ref="K45" si="53">IF(AND(C45=0,D45=0),0,IF(AND(C45=0,D45&gt;0),1,IF(AND(C45=0,D45&lt;0),-1,(D45-C45)/ABS(C45))))</f>
        <v>0</v>
      </c>
      <c r="L45" s="1111">
        <f t="shared" ref="L45" si="54">IF(AND(D45=0,E45=0),0,IF(AND(D45=0,E45&gt;0),1,IF(AND(D45=0,E45&lt;0),-1,(E45-D45)/ABS(D45))))</f>
        <v>0</v>
      </c>
      <c r="M45" s="1111">
        <f t="shared" ref="M45" si="55">IF(AND(E45=0,F45=0),0,IF(AND(E45=0,F45&gt;0),1,IF(AND(E45=0,F45&lt;0),-1,(F45-E45)/ABS(E45))))</f>
        <v>0</v>
      </c>
      <c r="N45" s="1111">
        <f t="shared" ref="N45" si="56">IF(AND(F45=0,G45=0),0,IF(AND(F45=0,G45&gt;0),1,IF(AND(F45=0,G45&lt;0),-1,(G45-F45)/ABS(F45))))</f>
        <v>0</v>
      </c>
      <c r="O45" s="1111">
        <f t="shared" ref="O45" si="57">IF(AND(G45=0,H45=0),0,IF(AND(G45=0,H45&gt;0),1,IF(AND(G45=0,H45&lt;0),-1,(H45-G45)/ABS(G45))))</f>
        <v>0</v>
      </c>
      <c r="P45" s="1112">
        <f t="shared" ref="P45" si="58">IF(AND(H45=0,I45=0),0,IF(AND(H45=0,I45&gt;0),1,IF(AND(H45=0,I45&lt;0),-1,(I45-H45)/ABS(H45))))</f>
        <v>0</v>
      </c>
      <c r="Q45" s="901"/>
    </row>
    <row r="46" spans="1:17" x14ac:dyDescent="0.25">
      <c r="A46" s="636"/>
      <c r="B46" s="566"/>
      <c r="C46" s="567"/>
      <c r="D46" s="567"/>
      <c r="E46" s="567"/>
      <c r="F46" s="567"/>
      <c r="G46" s="567"/>
      <c r="H46" s="567"/>
      <c r="I46" s="568"/>
      <c r="J46" s="901"/>
      <c r="K46" s="1104"/>
      <c r="L46" s="1105"/>
      <c r="M46" s="1105"/>
      <c r="N46" s="1105"/>
      <c r="O46" s="1105"/>
      <c r="P46" s="1106"/>
      <c r="Q46" s="901"/>
    </row>
    <row r="47" spans="1:17" x14ac:dyDescent="0.25">
      <c r="A47" s="638">
        <v>6</v>
      </c>
      <c r="B47" s="565" t="s">
        <v>126</v>
      </c>
      <c r="C47" s="556">
        <f>C21+C45</f>
        <v>0</v>
      </c>
      <c r="D47" s="557">
        <f t="shared" ref="D47:I47" si="59">D21+D45</f>
        <v>0</v>
      </c>
      <c r="E47" s="556">
        <f t="shared" si="59"/>
        <v>0</v>
      </c>
      <c r="F47" s="558">
        <f t="shared" si="59"/>
        <v>0</v>
      </c>
      <c r="G47" s="558">
        <f t="shared" si="59"/>
        <v>0</v>
      </c>
      <c r="H47" s="558">
        <f t="shared" si="59"/>
        <v>0</v>
      </c>
      <c r="I47" s="557">
        <f t="shared" si="59"/>
        <v>0</v>
      </c>
      <c r="J47" s="901"/>
      <c r="K47" s="1110">
        <f t="shared" ref="K47" si="60">IF(AND(C47=0,D47=0),0,IF(AND(C47=0,D47&gt;0),1,IF(AND(C47=0,D47&lt;0),-1,(D47-C47)/ABS(C47))))</f>
        <v>0</v>
      </c>
      <c r="L47" s="1111">
        <f t="shared" ref="L47" si="61">IF(AND(D47=0,E47=0),0,IF(AND(D47=0,E47&gt;0),1,IF(AND(D47=0,E47&lt;0),-1,(E47-D47)/ABS(D47))))</f>
        <v>0</v>
      </c>
      <c r="M47" s="1111">
        <f t="shared" ref="M47" si="62">IF(AND(E47=0,F47=0),0,IF(AND(E47=0,F47&gt;0),1,IF(AND(E47=0,F47&lt;0),-1,(F47-E47)/ABS(E47))))</f>
        <v>0</v>
      </c>
      <c r="N47" s="1111">
        <f t="shared" ref="N47" si="63">IF(AND(F47=0,G47=0),0,IF(AND(F47=0,G47&gt;0),1,IF(AND(F47=0,G47&lt;0),-1,(G47-F47)/ABS(F47))))</f>
        <v>0</v>
      </c>
      <c r="O47" s="1111">
        <f t="shared" ref="O47" si="64">IF(AND(G47=0,H47=0),0,IF(AND(G47=0,H47&gt;0),1,IF(AND(G47=0,H47&lt;0),-1,(H47-G47)/ABS(G47))))</f>
        <v>0</v>
      </c>
      <c r="P47" s="1112">
        <f t="shared" ref="P47" si="65">IF(AND(H47=0,I47=0),0,IF(AND(H47=0,I47&gt;0),1,IF(AND(H47=0,I47&lt;0),-1,(I47-H47)/ABS(H47))))</f>
        <v>0</v>
      </c>
      <c r="Q47" s="901"/>
    </row>
    <row r="48" spans="1:17" x14ac:dyDescent="0.25">
      <c r="A48" s="636"/>
      <c r="B48" s="566"/>
      <c r="C48" s="567"/>
      <c r="D48" s="567"/>
      <c r="E48" s="567"/>
      <c r="F48" s="567"/>
      <c r="G48" s="567"/>
      <c r="H48" s="567"/>
      <c r="I48" s="568"/>
      <c r="J48" s="901"/>
      <c r="K48" s="1104"/>
      <c r="L48" s="1105"/>
      <c r="M48" s="1105"/>
      <c r="N48" s="1105"/>
      <c r="O48" s="1105"/>
      <c r="P48" s="1106"/>
      <c r="Q48" s="901"/>
    </row>
    <row r="49" spans="1:17" ht="27" x14ac:dyDescent="0.25">
      <c r="A49" s="630">
        <v>7</v>
      </c>
      <c r="B49" s="544" t="s">
        <v>127</v>
      </c>
      <c r="C49" s="569" t="s">
        <v>28</v>
      </c>
      <c r="D49" s="569" t="s">
        <v>28</v>
      </c>
      <c r="E49" s="569" t="s">
        <v>28</v>
      </c>
      <c r="F49" s="569" t="s">
        <v>28</v>
      </c>
      <c r="G49" s="569" t="s">
        <v>28</v>
      </c>
      <c r="H49" s="569" t="s">
        <v>28</v>
      </c>
      <c r="I49" s="570" t="s">
        <v>28</v>
      </c>
      <c r="J49" s="901"/>
      <c r="K49" s="1107"/>
      <c r="L49" s="1108"/>
      <c r="M49" s="1108"/>
      <c r="N49" s="1108"/>
      <c r="O49" s="1108"/>
      <c r="P49" s="1109"/>
      <c r="Q49" s="901"/>
    </row>
    <row r="50" spans="1:17" x14ac:dyDescent="0.25">
      <c r="A50" s="631" t="s">
        <v>128</v>
      </c>
      <c r="B50" s="657" t="s">
        <v>111</v>
      </c>
      <c r="C50" s="547">
        <v>0</v>
      </c>
      <c r="D50" s="548">
        <v>0</v>
      </c>
      <c r="E50" s="547">
        <v>0</v>
      </c>
      <c r="F50" s="549">
        <v>0</v>
      </c>
      <c r="G50" s="549">
        <v>0</v>
      </c>
      <c r="H50" s="549">
        <v>0</v>
      </c>
      <c r="I50" s="548">
        <v>0</v>
      </c>
      <c r="J50" s="901"/>
      <c r="K50" s="1092">
        <f t="shared" ref="K50:K52" si="66">IF(AND(C50=0,D50=0),0,IF(AND(C50=0,D50&gt;0),1,IF(AND(C50=0,D50&lt;0),-1,(D50-C50)/ABS(C50))))</f>
        <v>0</v>
      </c>
      <c r="L50" s="1093">
        <f t="shared" ref="L50:L52" si="67">IF(AND(D50=0,E50=0),0,IF(AND(D50=0,E50&gt;0),1,IF(AND(D50=0,E50&lt;0),-1,(E50-D50)/ABS(D50))))</f>
        <v>0</v>
      </c>
      <c r="M50" s="1093">
        <f t="shared" ref="M50:M52" si="68">IF(AND(E50=0,F50=0),0,IF(AND(E50=0,F50&gt;0),1,IF(AND(E50=0,F50&lt;0),-1,(F50-E50)/ABS(E50))))</f>
        <v>0</v>
      </c>
      <c r="N50" s="1093">
        <f t="shared" ref="N50:N52" si="69">IF(AND(F50=0,G50=0),0,IF(AND(F50=0,G50&gt;0),1,IF(AND(F50=0,G50&lt;0),-1,(G50-F50)/ABS(F50))))</f>
        <v>0</v>
      </c>
      <c r="O50" s="1093">
        <f t="shared" ref="O50:O52" si="70">IF(AND(G50=0,H50=0),0,IF(AND(G50=0,H50&gt;0),1,IF(AND(G50=0,H50&lt;0),-1,(H50-G50)/ABS(G50))))</f>
        <v>0</v>
      </c>
      <c r="P50" s="1094">
        <f t="shared" ref="P50:P52" si="71">IF(AND(H50=0,I50=0),0,IF(AND(H50=0,I50&gt;0),1,IF(AND(H50=0,I50&lt;0),-1,(I50-H50)/ABS(H50))))</f>
        <v>0</v>
      </c>
      <c r="Q50" s="901"/>
    </row>
    <row r="51" spans="1:17" ht="15" customHeight="1" x14ac:dyDescent="0.25">
      <c r="A51" s="581" t="s">
        <v>129</v>
      </c>
      <c r="B51" s="652" t="s">
        <v>113</v>
      </c>
      <c r="C51" s="550">
        <v>0</v>
      </c>
      <c r="D51" s="551">
        <v>0</v>
      </c>
      <c r="E51" s="550">
        <v>0</v>
      </c>
      <c r="F51" s="552">
        <v>0</v>
      </c>
      <c r="G51" s="552">
        <v>0</v>
      </c>
      <c r="H51" s="552">
        <v>0</v>
      </c>
      <c r="I51" s="551">
        <v>0</v>
      </c>
      <c r="J51" s="901"/>
      <c r="K51" s="1095">
        <f t="shared" si="66"/>
        <v>0</v>
      </c>
      <c r="L51" s="1096">
        <f t="shared" si="67"/>
        <v>0</v>
      </c>
      <c r="M51" s="1096">
        <f t="shared" si="68"/>
        <v>0</v>
      </c>
      <c r="N51" s="1096">
        <f t="shared" si="69"/>
        <v>0</v>
      </c>
      <c r="O51" s="1096">
        <f t="shared" si="70"/>
        <v>0</v>
      </c>
      <c r="P51" s="1097">
        <f t="shared" si="71"/>
        <v>0</v>
      </c>
      <c r="Q51" s="901"/>
    </row>
    <row r="52" spans="1:17" x14ac:dyDescent="0.25">
      <c r="A52" s="581" t="s">
        <v>130</v>
      </c>
      <c r="B52" s="652" t="s">
        <v>119</v>
      </c>
      <c r="C52" s="550">
        <v>0</v>
      </c>
      <c r="D52" s="551">
        <v>0</v>
      </c>
      <c r="E52" s="550">
        <v>0</v>
      </c>
      <c r="F52" s="552">
        <v>0</v>
      </c>
      <c r="G52" s="552">
        <v>0</v>
      </c>
      <c r="H52" s="552">
        <v>0</v>
      </c>
      <c r="I52" s="551">
        <v>0</v>
      </c>
      <c r="J52" s="901"/>
      <c r="K52" s="1095">
        <f t="shared" si="66"/>
        <v>0</v>
      </c>
      <c r="L52" s="1096">
        <f t="shared" si="67"/>
        <v>0</v>
      </c>
      <c r="M52" s="1096">
        <f t="shared" si="68"/>
        <v>0</v>
      </c>
      <c r="N52" s="1096">
        <f t="shared" si="69"/>
        <v>0</v>
      </c>
      <c r="O52" s="1096">
        <f t="shared" si="70"/>
        <v>0</v>
      </c>
      <c r="P52" s="1097">
        <f t="shared" si="71"/>
        <v>0</v>
      </c>
      <c r="Q52" s="901"/>
    </row>
    <row r="53" spans="1:17" ht="27" x14ac:dyDescent="0.25">
      <c r="A53" s="635" t="s">
        <v>131</v>
      </c>
      <c r="B53" s="656" t="s">
        <v>132</v>
      </c>
      <c r="C53" s="562">
        <v>0</v>
      </c>
      <c r="D53" s="563">
        <v>0</v>
      </c>
      <c r="E53" s="562">
        <v>0</v>
      </c>
      <c r="F53" s="564">
        <v>0</v>
      </c>
      <c r="G53" s="564">
        <v>0</v>
      </c>
      <c r="H53" s="564">
        <v>0</v>
      </c>
      <c r="I53" s="563">
        <v>0</v>
      </c>
      <c r="J53" s="901"/>
      <c r="K53" s="1095">
        <f t="shared" ref="K53:K54" si="72">IF(AND(C53=0,D53=0),0,IF(AND(C53=0,D53&gt;0),1,IF(AND(C53=0,D53&lt;0),-1,(D53-C53)/ABS(C53))))</f>
        <v>0</v>
      </c>
      <c r="L53" s="1096">
        <f t="shared" ref="L53:L54" si="73">IF(AND(D53=0,E53=0),0,IF(AND(D53=0,E53&gt;0),1,IF(AND(D53=0,E53&lt;0),-1,(E53-D53)/ABS(D53))))</f>
        <v>0</v>
      </c>
      <c r="M53" s="1096">
        <f t="shared" ref="M53:M54" si="74">IF(AND(E53=0,F53=0),0,IF(AND(E53=0,F53&gt;0),1,IF(AND(E53=0,F53&lt;0),-1,(F53-E53)/ABS(E53))))</f>
        <v>0</v>
      </c>
      <c r="N53" s="1096">
        <f t="shared" ref="N53:N54" si="75">IF(AND(F53=0,G53=0),0,IF(AND(F53=0,G53&gt;0),1,IF(AND(F53=0,G53&lt;0),-1,(G53-F53)/ABS(F53))))</f>
        <v>0</v>
      </c>
      <c r="O53" s="1096">
        <f t="shared" ref="O53:O54" si="76">IF(AND(G53=0,H53=0),0,IF(AND(G53=0,H53&gt;0),1,IF(AND(G53=0,H53&lt;0),-1,(H53-G53)/ABS(G53))))</f>
        <v>0</v>
      </c>
      <c r="P53" s="1097">
        <f t="shared" ref="P53:P54" si="77">IF(AND(H53=0,I53=0),0,IF(AND(H53=0,I53&gt;0),1,IF(AND(H53=0,I53&lt;0),-1,(I53-H53)/ABS(H53))))</f>
        <v>0</v>
      </c>
      <c r="Q53" s="901"/>
    </row>
    <row r="54" spans="1:17" ht="27" x14ac:dyDescent="0.25">
      <c r="A54" s="633" t="s">
        <v>133</v>
      </c>
      <c r="B54" s="565" t="s">
        <v>134</v>
      </c>
      <c r="C54" s="556">
        <f>SUM(C50:C53)</f>
        <v>0</v>
      </c>
      <c r="D54" s="557">
        <f t="shared" ref="D54:I54" si="78">SUM(D50:D53)</f>
        <v>0</v>
      </c>
      <c r="E54" s="556">
        <f t="shared" si="78"/>
        <v>0</v>
      </c>
      <c r="F54" s="558">
        <f t="shared" si="78"/>
        <v>0</v>
      </c>
      <c r="G54" s="558">
        <f t="shared" si="78"/>
        <v>0</v>
      </c>
      <c r="H54" s="558">
        <f t="shared" si="78"/>
        <v>0</v>
      </c>
      <c r="I54" s="557">
        <f t="shared" si="78"/>
        <v>0</v>
      </c>
      <c r="J54" s="901"/>
      <c r="K54" s="1098">
        <f t="shared" si="72"/>
        <v>0</v>
      </c>
      <c r="L54" s="1099">
        <f t="shared" si="73"/>
        <v>0</v>
      </c>
      <c r="M54" s="1099">
        <f t="shared" si="74"/>
        <v>0</v>
      </c>
      <c r="N54" s="1099">
        <f t="shared" si="75"/>
        <v>0</v>
      </c>
      <c r="O54" s="1099">
        <f t="shared" si="76"/>
        <v>0</v>
      </c>
      <c r="P54" s="1100">
        <f t="shared" si="77"/>
        <v>0</v>
      </c>
      <c r="Q54" s="901"/>
    </row>
    <row r="55" spans="1:17" x14ac:dyDescent="0.25">
      <c r="A55" s="636"/>
      <c r="B55" s="566"/>
      <c r="C55" s="567"/>
      <c r="D55" s="567"/>
      <c r="E55" s="567"/>
      <c r="F55" s="567"/>
      <c r="G55" s="567"/>
      <c r="H55" s="567"/>
      <c r="I55" s="568"/>
      <c r="J55" s="901"/>
      <c r="K55" s="1104"/>
      <c r="L55" s="1105"/>
      <c r="M55" s="1105"/>
      <c r="N55" s="1105"/>
      <c r="O55" s="1105"/>
      <c r="P55" s="1106"/>
      <c r="Q55" s="901"/>
    </row>
    <row r="56" spans="1:17" x14ac:dyDescent="0.25">
      <c r="A56" s="630">
        <v>8</v>
      </c>
      <c r="B56" s="544" t="s">
        <v>135</v>
      </c>
      <c r="C56" s="569" t="s">
        <v>28</v>
      </c>
      <c r="D56" s="569" t="s">
        <v>28</v>
      </c>
      <c r="E56" s="569" t="s">
        <v>28</v>
      </c>
      <c r="F56" s="569" t="s">
        <v>28</v>
      </c>
      <c r="G56" s="569" t="s">
        <v>28</v>
      </c>
      <c r="H56" s="569" t="s">
        <v>28</v>
      </c>
      <c r="I56" s="570" t="s">
        <v>28</v>
      </c>
      <c r="J56" s="901"/>
      <c r="K56" s="1107"/>
      <c r="L56" s="1108"/>
      <c r="M56" s="1108"/>
      <c r="N56" s="1108"/>
      <c r="O56" s="1108"/>
      <c r="P56" s="1109"/>
      <c r="Q56" s="901"/>
    </row>
    <row r="57" spans="1:17" x14ac:dyDescent="0.25">
      <c r="A57" s="639" t="s">
        <v>136</v>
      </c>
      <c r="B57" s="659" t="s">
        <v>137</v>
      </c>
      <c r="C57" s="547">
        <v>0</v>
      </c>
      <c r="D57" s="548">
        <v>0</v>
      </c>
      <c r="E57" s="547">
        <v>0</v>
      </c>
      <c r="F57" s="549">
        <v>0</v>
      </c>
      <c r="G57" s="549">
        <v>0</v>
      </c>
      <c r="H57" s="549">
        <v>0</v>
      </c>
      <c r="I57" s="548">
        <v>0</v>
      </c>
      <c r="J57" s="901"/>
      <c r="K57" s="1092">
        <f t="shared" ref="K57:K59" si="79">IF(AND(C57=0,D57=0),0,IF(AND(C57=0,D57&gt;0),1,IF(AND(C57=0,D57&lt;0),-1,(D57-C57)/ABS(C57))))</f>
        <v>0</v>
      </c>
      <c r="L57" s="1093">
        <f t="shared" ref="L57:L59" si="80">IF(AND(D57=0,E57=0),0,IF(AND(D57=0,E57&gt;0),1,IF(AND(D57=0,E57&lt;0),-1,(E57-D57)/ABS(D57))))</f>
        <v>0</v>
      </c>
      <c r="M57" s="1093">
        <f t="shared" ref="M57:M59" si="81">IF(AND(E57=0,F57=0),0,IF(AND(E57=0,F57&gt;0),1,IF(AND(E57=0,F57&lt;0),-1,(F57-E57)/ABS(E57))))</f>
        <v>0</v>
      </c>
      <c r="N57" s="1093">
        <f t="shared" ref="N57:N59" si="82">IF(AND(F57=0,G57=0),0,IF(AND(F57=0,G57&gt;0),1,IF(AND(F57=0,G57&lt;0),-1,(G57-F57)/ABS(F57))))</f>
        <v>0</v>
      </c>
      <c r="O57" s="1093">
        <f t="shared" ref="O57:O59" si="83">IF(AND(G57=0,H57=0),0,IF(AND(G57=0,H57&gt;0),1,IF(AND(G57=0,H57&lt;0),-1,(H57-G57)/ABS(G57))))</f>
        <v>0</v>
      </c>
      <c r="P57" s="1094">
        <f t="shared" ref="P57:P59" si="84">IF(AND(H57=0,I57=0),0,IF(AND(H57=0,I57&gt;0),1,IF(AND(H57=0,I57&lt;0),-1,(I57-H57)/ABS(H57))))</f>
        <v>0</v>
      </c>
      <c r="Q57" s="901"/>
    </row>
    <row r="58" spans="1:17" x14ac:dyDescent="0.25">
      <c r="A58" s="640" t="s">
        <v>138</v>
      </c>
      <c r="B58" s="660" t="s">
        <v>139</v>
      </c>
      <c r="C58" s="562">
        <v>0</v>
      </c>
      <c r="D58" s="563">
        <v>0</v>
      </c>
      <c r="E58" s="562">
        <v>0</v>
      </c>
      <c r="F58" s="564">
        <v>0</v>
      </c>
      <c r="G58" s="564">
        <v>0</v>
      </c>
      <c r="H58" s="564">
        <v>0</v>
      </c>
      <c r="I58" s="563">
        <v>0</v>
      </c>
      <c r="J58" s="901"/>
      <c r="K58" s="1095">
        <f t="shared" si="79"/>
        <v>0</v>
      </c>
      <c r="L58" s="1096">
        <f t="shared" si="80"/>
        <v>0</v>
      </c>
      <c r="M58" s="1096">
        <f t="shared" si="81"/>
        <v>0</v>
      </c>
      <c r="N58" s="1096">
        <f t="shared" si="82"/>
        <v>0</v>
      </c>
      <c r="O58" s="1096">
        <f t="shared" si="83"/>
        <v>0</v>
      </c>
      <c r="P58" s="1097">
        <f t="shared" si="84"/>
        <v>0</v>
      </c>
      <c r="Q58" s="901"/>
    </row>
    <row r="59" spans="1:17" x14ac:dyDescent="0.25">
      <c r="A59" s="641" t="s">
        <v>140</v>
      </c>
      <c r="B59" s="565" t="s">
        <v>141</v>
      </c>
      <c r="C59" s="556">
        <f>SUM(C57:C58)</f>
        <v>0</v>
      </c>
      <c r="D59" s="557">
        <f t="shared" ref="D59:I59" si="85">SUM(D57:D58)</f>
        <v>0</v>
      </c>
      <c r="E59" s="556">
        <f t="shared" si="85"/>
        <v>0</v>
      </c>
      <c r="F59" s="558">
        <f t="shared" si="85"/>
        <v>0</v>
      </c>
      <c r="G59" s="558">
        <f t="shared" si="85"/>
        <v>0</v>
      </c>
      <c r="H59" s="558">
        <f t="shared" si="85"/>
        <v>0</v>
      </c>
      <c r="I59" s="557">
        <f t="shared" si="85"/>
        <v>0</v>
      </c>
      <c r="J59" s="901"/>
      <c r="K59" s="1098">
        <f t="shared" si="79"/>
        <v>0</v>
      </c>
      <c r="L59" s="1099">
        <f t="shared" si="80"/>
        <v>0</v>
      </c>
      <c r="M59" s="1099">
        <f t="shared" si="81"/>
        <v>0</v>
      </c>
      <c r="N59" s="1099">
        <f t="shared" si="82"/>
        <v>0</v>
      </c>
      <c r="O59" s="1099">
        <f t="shared" si="83"/>
        <v>0</v>
      </c>
      <c r="P59" s="1100">
        <f t="shared" si="84"/>
        <v>0</v>
      </c>
      <c r="Q59" s="901"/>
    </row>
    <row r="60" spans="1:17" x14ac:dyDescent="0.25">
      <c r="A60" s="636"/>
      <c r="B60" s="566"/>
      <c r="C60" s="567"/>
      <c r="D60" s="567"/>
      <c r="E60" s="567"/>
      <c r="F60" s="567"/>
      <c r="G60" s="567"/>
      <c r="H60" s="567"/>
      <c r="I60" s="568"/>
      <c r="J60" s="901"/>
      <c r="K60" s="1104"/>
      <c r="L60" s="1105"/>
      <c r="M60" s="1105"/>
      <c r="N60" s="1105"/>
      <c r="O60" s="1105"/>
      <c r="P60" s="1106"/>
      <c r="Q60" s="901"/>
    </row>
    <row r="61" spans="1:17" x14ac:dyDescent="0.25">
      <c r="A61" s="633">
        <v>9</v>
      </c>
      <c r="B61" s="575" t="s">
        <v>142</v>
      </c>
      <c r="C61" s="556">
        <f>C47-C54-C59</f>
        <v>0</v>
      </c>
      <c r="D61" s="557">
        <f t="shared" ref="D61:I61" si="86">D47-D54-D59</f>
        <v>0</v>
      </c>
      <c r="E61" s="556">
        <f t="shared" si="86"/>
        <v>0</v>
      </c>
      <c r="F61" s="558">
        <f t="shared" si="86"/>
        <v>0</v>
      </c>
      <c r="G61" s="558">
        <f t="shared" si="86"/>
        <v>0</v>
      </c>
      <c r="H61" s="558">
        <f t="shared" si="86"/>
        <v>0</v>
      </c>
      <c r="I61" s="557">
        <f t="shared" si="86"/>
        <v>0</v>
      </c>
      <c r="J61" s="901"/>
      <c r="K61" s="1110">
        <f t="shared" ref="K61" si="87">IF(AND(C61=0,D61=0),0,IF(AND(C61=0,D61&gt;0),1,IF(AND(C61=0,D61&lt;0),-1,(D61-C61)/ABS(C61))))</f>
        <v>0</v>
      </c>
      <c r="L61" s="1111">
        <f t="shared" ref="L61" si="88">IF(AND(D61=0,E61=0),0,IF(AND(D61=0,E61&gt;0),1,IF(AND(D61=0,E61&lt;0),-1,(E61-D61)/ABS(D61))))</f>
        <v>0</v>
      </c>
      <c r="M61" s="1111">
        <f t="shared" ref="M61" si="89">IF(AND(E61=0,F61=0),0,IF(AND(E61=0,F61&gt;0),1,IF(AND(E61=0,F61&lt;0),-1,(F61-E61)/ABS(E61))))</f>
        <v>0</v>
      </c>
      <c r="N61" s="1111">
        <f t="shared" ref="N61" si="90">IF(AND(F61=0,G61=0),0,IF(AND(F61=0,G61&gt;0),1,IF(AND(F61=0,G61&lt;0),-1,(G61-F61)/ABS(F61))))</f>
        <v>0</v>
      </c>
      <c r="O61" s="1111">
        <f t="shared" ref="O61" si="91">IF(AND(G61=0,H61=0),0,IF(AND(G61=0,H61&gt;0),1,IF(AND(G61=0,H61&lt;0),-1,(H61-G61)/ABS(G61))))</f>
        <v>0</v>
      </c>
      <c r="P61" s="1112">
        <f t="shared" ref="P61" si="92">IF(AND(H61=0,I61=0),0,IF(AND(H61=0,I61&gt;0),1,IF(AND(H61=0,I61&lt;0),-1,(I61-H61)/ABS(H61))))</f>
        <v>0</v>
      </c>
      <c r="Q61" s="901"/>
    </row>
    <row r="62" spans="1:17" x14ac:dyDescent="0.25">
      <c r="A62" s="636"/>
      <c r="B62" s="566"/>
      <c r="C62" s="567"/>
      <c r="D62" s="567"/>
      <c r="E62" s="567"/>
      <c r="F62" s="567"/>
      <c r="G62" s="567"/>
      <c r="H62" s="567"/>
      <c r="I62" s="568"/>
      <c r="J62" s="901"/>
      <c r="K62" s="1104"/>
      <c r="L62" s="1105"/>
      <c r="M62" s="1105"/>
      <c r="N62" s="1105"/>
      <c r="O62" s="1105"/>
      <c r="P62" s="1106"/>
      <c r="Q62" s="901"/>
    </row>
    <row r="63" spans="1:17" x14ac:dyDescent="0.25">
      <c r="A63" s="630">
        <v>10</v>
      </c>
      <c r="B63" s="576" t="s">
        <v>143</v>
      </c>
      <c r="C63" s="569" t="s">
        <v>28</v>
      </c>
      <c r="D63" s="569" t="s">
        <v>28</v>
      </c>
      <c r="E63" s="569" t="s">
        <v>28</v>
      </c>
      <c r="F63" s="569" t="s">
        <v>28</v>
      </c>
      <c r="G63" s="569" t="s">
        <v>28</v>
      </c>
      <c r="H63" s="569" t="s">
        <v>28</v>
      </c>
      <c r="I63" s="570" t="s">
        <v>28</v>
      </c>
      <c r="J63" s="901"/>
      <c r="K63" s="1107"/>
      <c r="L63" s="1108"/>
      <c r="M63" s="1108"/>
      <c r="N63" s="1108"/>
      <c r="O63" s="1108"/>
      <c r="P63" s="1109"/>
      <c r="Q63" s="901"/>
    </row>
    <row r="64" spans="1:17" x14ac:dyDescent="0.25">
      <c r="A64" s="631" t="s">
        <v>144</v>
      </c>
      <c r="B64" s="657" t="s">
        <v>145</v>
      </c>
      <c r="C64" s="547">
        <v>0</v>
      </c>
      <c r="D64" s="548">
        <v>0</v>
      </c>
      <c r="E64" s="547">
        <v>0</v>
      </c>
      <c r="F64" s="549">
        <v>0</v>
      </c>
      <c r="G64" s="549">
        <v>0</v>
      </c>
      <c r="H64" s="549">
        <v>0</v>
      </c>
      <c r="I64" s="548">
        <v>0</v>
      </c>
      <c r="J64" s="901"/>
      <c r="K64" s="1116">
        <f t="shared" ref="K64:K65" si="93">IF(AND(C64=0,D64=0),0,IF(AND(C64=0,D64&gt;0),1,IF(AND(C64=0,D64&lt;0),-1,(D64-C64)/ABS(C64))))</f>
        <v>0</v>
      </c>
      <c r="L64" s="1117">
        <f t="shared" ref="L64:L65" si="94">IF(AND(D64=0,E64=0),0,IF(AND(D64=0,E64&gt;0),1,IF(AND(D64=0,E64&lt;0),-1,(E64-D64)/ABS(D64))))</f>
        <v>0</v>
      </c>
      <c r="M64" s="1117">
        <f t="shared" ref="M64:M65" si="95">IF(AND(E64=0,F64=0),0,IF(AND(E64=0,F64&gt;0),1,IF(AND(E64=0,F64&lt;0),-1,(F64-E64)/ABS(E64))))</f>
        <v>0</v>
      </c>
      <c r="N64" s="1117">
        <f t="shared" ref="N64:N65" si="96">IF(AND(F64=0,G64=0),0,IF(AND(F64=0,G64&gt;0),1,IF(AND(F64=0,G64&lt;0),-1,(G64-F64)/ABS(F64))))</f>
        <v>0</v>
      </c>
      <c r="O64" s="1117">
        <f t="shared" ref="O64:O65" si="97">IF(AND(G64=0,H64=0),0,IF(AND(G64=0,H64&gt;0),1,IF(AND(G64=0,H64&lt;0),-1,(H64-G64)/ABS(G64))))</f>
        <v>0</v>
      </c>
      <c r="P64" s="1118">
        <f t="shared" ref="P64:P65" si="98">IF(AND(H64=0,I64=0),0,IF(AND(H64=0,I64&gt;0),1,IF(AND(H64=0,I64&lt;0),-1,(I64-H64)/ABS(H64))))</f>
        <v>0</v>
      </c>
      <c r="Q64" s="901"/>
    </row>
    <row r="65" spans="1:17" x14ac:dyDescent="0.25">
      <c r="A65" s="635" t="s">
        <v>146</v>
      </c>
      <c r="B65" s="656" t="s">
        <v>147</v>
      </c>
      <c r="C65" s="562">
        <v>0</v>
      </c>
      <c r="D65" s="563">
        <v>0</v>
      </c>
      <c r="E65" s="562">
        <v>0</v>
      </c>
      <c r="F65" s="564">
        <v>0</v>
      </c>
      <c r="G65" s="564">
        <v>0</v>
      </c>
      <c r="H65" s="564">
        <v>0</v>
      </c>
      <c r="I65" s="563">
        <v>0</v>
      </c>
      <c r="J65" s="901"/>
      <c r="K65" s="1119">
        <f t="shared" si="93"/>
        <v>0</v>
      </c>
      <c r="L65" s="1120">
        <f t="shared" si="94"/>
        <v>0</v>
      </c>
      <c r="M65" s="1120">
        <f t="shared" si="95"/>
        <v>0</v>
      </c>
      <c r="N65" s="1120">
        <f t="shared" si="96"/>
        <v>0</v>
      </c>
      <c r="O65" s="1120">
        <f t="shared" si="97"/>
        <v>0</v>
      </c>
      <c r="P65" s="1121">
        <f t="shared" si="98"/>
        <v>0</v>
      </c>
      <c r="Q65" s="901"/>
    </row>
    <row r="66" spans="1:17" x14ac:dyDescent="0.25">
      <c r="A66" s="630">
        <v>11</v>
      </c>
      <c r="B66" s="576" t="s">
        <v>148</v>
      </c>
      <c r="C66" s="569" t="s">
        <v>28</v>
      </c>
      <c r="D66" s="569" t="s">
        <v>28</v>
      </c>
      <c r="E66" s="569" t="s">
        <v>28</v>
      </c>
      <c r="F66" s="569" t="s">
        <v>28</v>
      </c>
      <c r="G66" s="569" t="s">
        <v>28</v>
      </c>
      <c r="H66" s="569" t="s">
        <v>28</v>
      </c>
      <c r="I66" s="570" t="s">
        <v>28</v>
      </c>
      <c r="J66" s="901"/>
      <c r="K66" s="1101"/>
      <c r="L66" s="1102"/>
      <c r="M66" s="1102"/>
      <c r="N66" s="1102"/>
      <c r="O66" s="1102"/>
      <c r="P66" s="1103"/>
      <c r="Q66" s="901"/>
    </row>
    <row r="67" spans="1:17" x14ac:dyDescent="0.25">
      <c r="A67" s="631" t="s">
        <v>149</v>
      </c>
      <c r="B67" s="657" t="s">
        <v>150</v>
      </c>
      <c r="C67" s="547">
        <v>0</v>
      </c>
      <c r="D67" s="548">
        <v>0</v>
      </c>
      <c r="E67" s="547">
        <v>0</v>
      </c>
      <c r="F67" s="549">
        <v>0</v>
      </c>
      <c r="G67" s="549">
        <v>0</v>
      </c>
      <c r="H67" s="549">
        <v>0</v>
      </c>
      <c r="I67" s="548">
        <v>0</v>
      </c>
      <c r="J67" s="901"/>
      <c r="K67" s="1092">
        <f t="shared" ref="K67:K68" si="99">IF(AND(C67=0,D67=0),0,IF(AND(C67=0,D67&gt;0),1,IF(AND(C67=0,D67&lt;0),-1,(D67-C67)/ABS(C67))))</f>
        <v>0</v>
      </c>
      <c r="L67" s="1093">
        <f t="shared" ref="L67:L68" si="100">IF(AND(D67=0,E67=0),0,IF(AND(D67=0,E67&gt;0),1,IF(AND(D67=0,E67&lt;0),-1,(E67-D67)/ABS(D67))))</f>
        <v>0</v>
      </c>
      <c r="M67" s="1093">
        <f t="shared" ref="M67:M68" si="101">IF(AND(E67=0,F67=0),0,IF(AND(E67=0,F67&gt;0),1,IF(AND(E67=0,F67&lt;0),-1,(F67-E67)/ABS(E67))))</f>
        <v>0</v>
      </c>
      <c r="N67" s="1093">
        <f t="shared" ref="N67:N68" si="102">IF(AND(F67=0,G67=0),0,IF(AND(F67=0,G67&gt;0),1,IF(AND(F67=0,G67&lt;0),-1,(G67-F67)/ABS(F67))))</f>
        <v>0</v>
      </c>
      <c r="O67" s="1093">
        <f t="shared" ref="O67:O68" si="103">IF(AND(G67=0,H67=0),0,IF(AND(G67=0,H67&gt;0),1,IF(AND(G67=0,H67&lt;0),-1,(H67-G67)/ABS(G67))))</f>
        <v>0</v>
      </c>
      <c r="P67" s="1094">
        <f t="shared" ref="P67:P68" si="104">IF(AND(H67=0,I67=0),0,IF(AND(H67=0,I67&gt;0),1,IF(AND(H67=0,I67&lt;0),-1,(I67-H67)/ABS(H67))))</f>
        <v>0</v>
      </c>
      <c r="Q67" s="901"/>
    </row>
    <row r="68" spans="1:17" x14ac:dyDescent="0.25">
      <c r="A68" s="581" t="s">
        <v>151</v>
      </c>
      <c r="B68" s="652" t="s">
        <v>152</v>
      </c>
      <c r="C68" s="550">
        <v>0</v>
      </c>
      <c r="D68" s="551">
        <v>0</v>
      </c>
      <c r="E68" s="550">
        <v>0</v>
      </c>
      <c r="F68" s="552">
        <v>0</v>
      </c>
      <c r="G68" s="552">
        <v>0</v>
      </c>
      <c r="H68" s="552">
        <v>0</v>
      </c>
      <c r="I68" s="551">
        <v>0</v>
      </c>
      <c r="J68" s="901"/>
      <c r="K68" s="1095">
        <f t="shared" si="99"/>
        <v>0</v>
      </c>
      <c r="L68" s="1096">
        <f t="shared" si="100"/>
        <v>0</v>
      </c>
      <c r="M68" s="1096">
        <f t="shared" si="101"/>
        <v>0</v>
      </c>
      <c r="N68" s="1096">
        <f t="shared" si="102"/>
        <v>0</v>
      </c>
      <c r="O68" s="1096">
        <f t="shared" si="103"/>
        <v>0</v>
      </c>
      <c r="P68" s="1097">
        <f t="shared" si="104"/>
        <v>0</v>
      </c>
      <c r="Q68" s="901"/>
    </row>
    <row r="69" spans="1:17" x14ac:dyDescent="0.25">
      <c r="A69" s="635" t="s">
        <v>153</v>
      </c>
      <c r="B69" s="656" t="s">
        <v>154</v>
      </c>
      <c r="C69" s="562">
        <v>0</v>
      </c>
      <c r="D69" s="563">
        <v>0</v>
      </c>
      <c r="E69" s="562">
        <v>0</v>
      </c>
      <c r="F69" s="564">
        <v>0</v>
      </c>
      <c r="G69" s="564">
        <v>0</v>
      </c>
      <c r="H69" s="564">
        <v>0</v>
      </c>
      <c r="I69" s="563">
        <v>0</v>
      </c>
      <c r="J69" s="901"/>
      <c r="K69" s="1095">
        <f t="shared" ref="K69:K70" si="105">IF(AND(C69=0,D69=0),0,IF(AND(C69=0,D69&gt;0),1,IF(AND(C69=0,D69&lt;0),-1,(D69-C69)/ABS(C69))))</f>
        <v>0</v>
      </c>
      <c r="L69" s="1096">
        <f t="shared" ref="L69:L70" si="106">IF(AND(D69=0,E69=0),0,IF(AND(D69=0,E69&gt;0),1,IF(AND(D69=0,E69&lt;0),-1,(E69-D69)/ABS(D69))))</f>
        <v>0</v>
      </c>
      <c r="M69" s="1096">
        <f t="shared" ref="M69:M70" si="107">IF(AND(E69=0,F69=0),0,IF(AND(E69=0,F69&gt;0),1,IF(AND(E69=0,F69&lt;0),-1,(F69-E69)/ABS(E69))))</f>
        <v>0</v>
      </c>
      <c r="N69" s="1096">
        <f t="shared" ref="N69:N70" si="108">IF(AND(F69=0,G69=0),0,IF(AND(F69=0,G69&gt;0),1,IF(AND(F69=0,G69&lt;0),-1,(G69-F69)/ABS(F69))))</f>
        <v>0</v>
      </c>
      <c r="O69" s="1096">
        <f t="shared" ref="O69:O70" si="109">IF(AND(G69=0,H69=0),0,IF(AND(G69=0,H69&gt;0),1,IF(AND(G69=0,H69&lt;0),-1,(H69-G69)/ABS(G69))))</f>
        <v>0</v>
      </c>
      <c r="P69" s="1097">
        <f t="shared" ref="P69:P70" si="110">IF(AND(H69=0,I69=0),0,IF(AND(H69=0,I69&gt;0),1,IF(AND(H69=0,I69&lt;0),-1,(I69-H69)/ABS(H69))))</f>
        <v>0</v>
      </c>
      <c r="Q69" s="901"/>
    </row>
    <row r="70" spans="1:17" x14ac:dyDescent="0.25">
      <c r="A70" s="633">
        <v>12</v>
      </c>
      <c r="B70" s="577" t="s">
        <v>155</v>
      </c>
      <c r="C70" s="556">
        <f>SUM(C64:C65,C67:C69)</f>
        <v>0</v>
      </c>
      <c r="D70" s="557">
        <f t="shared" ref="D70:H70" si="111">SUM(D64:D65,D67:D69)</f>
        <v>0</v>
      </c>
      <c r="E70" s="556">
        <f t="shared" si="111"/>
        <v>0</v>
      </c>
      <c r="F70" s="558">
        <f t="shared" si="111"/>
        <v>0</v>
      </c>
      <c r="G70" s="558">
        <f t="shared" si="111"/>
        <v>0</v>
      </c>
      <c r="H70" s="558">
        <f t="shared" si="111"/>
        <v>0</v>
      </c>
      <c r="I70" s="557">
        <f>SUM(I64:I65,I67:I69)</f>
        <v>0</v>
      </c>
      <c r="J70" s="901"/>
      <c r="K70" s="1098">
        <f t="shared" si="105"/>
        <v>0</v>
      </c>
      <c r="L70" s="1099">
        <f t="shared" si="106"/>
        <v>0</v>
      </c>
      <c r="M70" s="1099">
        <f t="shared" si="107"/>
        <v>0</v>
      </c>
      <c r="N70" s="1099">
        <f t="shared" si="108"/>
        <v>0</v>
      </c>
      <c r="O70" s="1099">
        <f t="shared" si="109"/>
        <v>0</v>
      </c>
      <c r="P70" s="1100">
        <f t="shared" si="110"/>
        <v>0</v>
      </c>
      <c r="Q70" s="901"/>
    </row>
    <row r="71" spans="1:17" x14ac:dyDescent="0.25">
      <c r="A71" s="642"/>
      <c r="B71" s="578"/>
      <c r="C71" s="567"/>
      <c r="D71" s="567"/>
      <c r="E71" s="567"/>
      <c r="F71" s="567"/>
      <c r="G71" s="567"/>
      <c r="H71" s="567"/>
      <c r="I71" s="568"/>
      <c r="J71" s="901"/>
      <c r="K71" s="1107"/>
      <c r="L71" s="1108"/>
      <c r="M71" s="1108"/>
      <c r="N71" s="1108"/>
      <c r="O71" s="1108"/>
      <c r="P71" s="1109"/>
      <c r="Q71" s="901"/>
    </row>
    <row r="72" spans="1:17" x14ac:dyDescent="0.25">
      <c r="A72" s="643">
        <v>13</v>
      </c>
      <c r="B72" s="579" t="s">
        <v>72</v>
      </c>
      <c r="C72" s="572">
        <v>0</v>
      </c>
      <c r="D72" s="573">
        <v>0</v>
      </c>
      <c r="E72" s="572">
        <v>0</v>
      </c>
      <c r="F72" s="574">
        <v>0</v>
      </c>
      <c r="G72" s="574">
        <v>0</v>
      </c>
      <c r="H72" s="574">
        <v>0</v>
      </c>
      <c r="I72" s="573">
        <v>0</v>
      </c>
      <c r="J72" s="901"/>
      <c r="K72" s="1122">
        <f t="shared" ref="K72:P72" si="112">IF(AND(C72=0,D72=0),0,IF(AND(C72=0,D72&gt;0),1,IF(AND(C72=0,D72&lt;0),-1,(D72-C72)/ABS(C72))))</f>
        <v>0</v>
      </c>
      <c r="L72" s="1123">
        <f t="shared" si="112"/>
        <v>0</v>
      </c>
      <c r="M72" s="1123">
        <f t="shared" si="112"/>
        <v>0</v>
      </c>
      <c r="N72" s="1123">
        <f t="shared" si="112"/>
        <v>0</v>
      </c>
      <c r="O72" s="1123">
        <f t="shared" si="112"/>
        <v>0</v>
      </c>
      <c r="P72" s="1124">
        <f t="shared" si="112"/>
        <v>0</v>
      </c>
      <c r="Q72" s="901"/>
    </row>
    <row r="73" spans="1:17" x14ac:dyDescent="0.25">
      <c r="A73" s="636"/>
      <c r="B73" s="566"/>
      <c r="C73" s="567"/>
      <c r="D73" s="567"/>
      <c r="E73" s="567"/>
      <c r="F73" s="567"/>
      <c r="G73" s="567"/>
      <c r="H73" s="567"/>
      <c r="I73" s="568"/>
      <c r="J73" s="901"/>
      <c r="K73" s="1113"/>
      <c r="L73" s="1114"/>
      <c r="M73" s="1114"/>
      <c r="N73" s="1114"/>
      <c r="O73" s="1114"/>
      <c r="P73" s="1115"/>
      <c r="Q73" s="901"/>
    </row>
    <row r="74" spans="1:17" x14ac:dyDescent="0.25">
      <c r="A74" s="633">
        <v>14</v>
      </c>
      <c r="B74" s="575" t="s">
        <v>156</v>
      </c>
      <c r="C74" s="556">
        <f>C70+C72</f>
        <v>0</v>
      </c>
      <c r="D74" s="557">
        <f>D70+D72</f>
        <v>0</v>
      </c>
      <c r="E74" s="556">
        <f t="shared" ref="E74:I74" si="113">E70+E72</f>
        <v>0</v>
      </c>
      <c r="F74" s="558">
        <f t="shared" si="113"/>
        <v>0</v>
      </c>
      <c r="G74" s="558">
        <f t="shared" si="113"/>
        <v>0</v>
      </c>
      <c r="H74" s="558">
        <f t="shared" si="113"/>
        <v>0</v>
      </c>
      <c r="I74" s="557">
        <f t="shared" si="113"/>
        <v>0</v>
      </c>
      <c r="J74" s="901"/>
      <c r="K74" s="1110">
        <f t="shared" ref="K74" si="114">IF(AND(C74=0,D74=0),0,IF(AND(C74=0,D74&gt;0),1,IF(AND(C74=0,D74&lt;0),-1,(D74-C74)/ABS(C74))))</f>
        <v>0</v>
      </c>
      <c r="L74" s="1111">
        <f t="shared" ref="L74" si="115">IF(AND(D74=0,E74=0),0,IF(AND(D74=0,E74&gt;0),1,IF(AND(D74=0,E74&lt;0),-1,(E74-D74)/ABS(D74))))</f>
        <v>0</v>
      </c>
      <c r="M74" s="1111">
        <f t="shared" ref="M74" si="116">IF(AND(E74=0,F74=0),0,IF(AND(E74=0,F74&gt;0),1,IF(AND(E74=0,F74&lt;0),-1,(F74-E74)/ABS(E74))))</f>
        <v>0</v>
      </c>
      <c r="N74" s="1111">
        <f t="shared" ref="N74" si="117">IF(AND(F74=0,G74=0),0,IF(AND(F74=0,G74&gt;0),1,IF(AND(F74=0,G74&lt;0),-1,(G74-F74)/ABS(F74))))</f>
        <v>0</v>
      </c>
      <c r="O74" s="1111">
        <f t="shared" ref="O74" si="118">IF(AND(G74=0,H74=0),0,IF(AND(G74=0,H74&gt;0),1,IF(AND(G74=0,H74&lt;0),-1,(H74-G74)/ABS(G74))))</f>
        <v>0</v>
      </c>
      <c r="P74" s="1112">
        <f t="shared" ref="P74" si="119">IF(AND(H74=0,I74=0),0,IF(AND(H74=0,I74&gt;0),1,IF(AND(H74=0,I74&lt;0),-1,(I74-H74)/ABS(H74))))</f>
        <v>0</v>
      </c>
      <c r="Q74" s="901"/>
    </row>
    <row r="75" spans="1:17" x14ac:dyDescent="0.25">
      <c r="A75" s="636"/>
      <c r="B75" s="580"/>
      <c r="C75" s="567"/>
      <c r="D75" s="567"/>
      <c r="E75" s="567"/>
      <c r="F75" s="567"/>
      <c r="G75" s="567"/>
      <c r="H75" s="567"/>
      <c r="I75" s="568"/>
      <c r="J75" s="901"/>
      <c r="K75" s="1107"/>
      <c r="L75" s="1108"/>
      <c r="M75" s="1108"/>
      <c r="N75" s="1108"/>
      <c r="O75" s="1108"/>
      <c r="P75" s="1109"/>
      <c r="Q75" s="901"/>
    </row>
    <row r="76" spans="1:17" x14ac:dyDescent="0.25">
      <c r="A76" s="643">
        <v>15</v>
      </c>
      <c r="B76" s="579" t="s">
        <v>157</v>
      </c>
      <c r="C76" s="572">
        <v>0</v>
      </c>
      <c r="D76" s="573">
        <v>0</v>
      </c>
      <c r="E76" s="572">
        <v>0</v>
      </c>
      <c r="F76" s="574">
        <v>0</v>
      </c>
      <c r="G76" s="574">
        <v>0</v>
      </c>
      <c r="H76" s="574">
        <v>0</v>
      </c>
      <c r="I76" s="573">
        <v>0</v>
      </c>
      <c r="J76" s="901"/>
      <c r="K76" s="1125">
        <f t="shared" ref="K76:P76" si="120">IF(AND(C76=0,D76=0),0,IF(AND(C76=0,D76&gt;0),1,IF(AND(C76=0,D76&lt;0),-1,(D76-C76)/ABS(C76))))</f>
        <v>0</v>
      </c>
      <c r="L76" s="1126">
        <f t="shared" si="120"/>
        <v>0</v>
      </c>
      <c r="M76" s="1126">
        <f t="shared" si="120"/>
        <v>0</v>
      </c>
      <c r="N76" s="1126">
        <f t="shared" si="120"/>
        <v>0</v>
      </c>
      <c r="O76" s="1126">
        <f t="shared" si="120"/>
        <v>0</v>
      </c>
      <c r="P76" s="1127">
        <f t="shared" si="120"/>
        <v>0</v>
      </c>
      <c r="Q76" s="901"/>
    </row>
    <row r="77" spans="1:17" s="417" customFormat="1" x14ac:dyDescent="0.25">
      <c r="A77" s="644"/>
      <c r="B77" s="645"/>
      <c r="C77" s="1084"/>
      <c r="D77" s="1084"/>
      <c r="E77" s="1084"/>
      <c r="F77" s="1084"/>
      <c r="G77" s="1084"/>
      <c r="H77" s="1084"/>
      <c r="I77" s="1084"/>
    </row>
  </sheetData>
  <mergeCells count="10">
    <mergeCell ref="K3:P3"/>
    <mergeCell ref="C5:D5"/>
    <mergeCell ref="E5:I5"/>
    <mergeCell ref="P7:P8"/>
    <mergeCell ref="O7:O8"/>
    <mergeCell ref="N7:N8"/>
    <mergeCell ref="M7:M8"/>
    <mergeCell ref="L7:L8"/>
    <mergeCell ref="K7:K8"/>
    <mergeCell ref="K4:P6"/>
  </mergeCells>
  <conditionalFormatting sqref="K10:P76">
    <cfRule type="expression" dxfId="100" priority="23">
      <formula>IF(ABS(K10)&gt;=0.1,1,0)</formula>
    </cfRule>
  </conditionalFormatting>
  <conditionalFormatting sqref="C10:P76">
    <cfRule type="cellIs" dxfId="99" priority="24" operator="equal">
      <formula>0</formula>
    </cfRule>
  </conditionalFormatting>
  <conditionalFormatting sqref="K9:P9">
    <cfRule type="expression" dxfId="98" priority="2">
      <formula>IF(ABS(K9)&gt;=0.1,1,0)</formula>
    </cfRule>
  </conditionalFormatting>
  <conditionalFormatting sqref="K9:P9">
    <cfRule type="cellIs" dxfId="97" priority="3" operator="equal">
      <formula>0</formula>
    </cfRule>
  </conditionalFormatting>
  <conditionalFormatting sqref="C17">
    <cfRule type="cellIs" dxfId="96" priority="1" operator="equal">
      <formula>0</formula>
    </cfRule>
  </conditionalFormatting>
  <dataValidations count="1">
    <dataValidation allowBlank="1" showInputMessage="1" showErrorMessage="1" promptTitle="New row" prompt="This row has been added to the template and was not present last year, so has not been prefilled. Please complete this cell and adjust other cells as appropriate." sqref="C17" xr:uid="{01C7D621-37FA-46F6-B44F-EEB6DFA1053D}"/>
  </dataValidations>
  <pageMargins left="0.23622047244094491" right="0.23622047244094491" top="0.74803149606299213" bottom="0.74803149606299213" header="0.31496062992125984" footer="0.31496062992125984"/>
  <pageSetup paperSize="9" scale="66" fitToHeight="0" orientation="landscape" r:id="rId1"/>
  <rowBreaks count="1" manualBreakCount="1">
    <brk id="41" max="15" man="1"/>
  </rowBreaks>
  <ignoredErrors>
    <ignoredError sqref="D21:I21"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7">
    <pageSetUpPr fitToPage="1"/>
  </sheetPr>
  <dimension ref="A1:U89"/>
  <sheetViews>
    <sheetView showGridLines="0" zoomScaleNormal="100" workbookViewId="0">
      <pane xSplit="2" ySplit="8" topLeftCell="C9" activePane="bottomRight" state="frozen"/>
      <selection pane="topRight" activeCell="C1" sqref="C1"/>
      <selection pane="bottomLeft" activeCell="A9" sqref="A9"/>
      <selection pane="bottomRight"/>
    </sheetView>
  </sheetViews>
  <sheetFormatPr defaultColWidth="9.140625" defaultRowHeight="15" x14ac:dyDescent="0.25"/>
  <cols>
    <col min="1" max="1" width="5.7109375" style="3" customWidth="1"/>
    <col min="2" max="2" width="54.28515625" style="1" customWidth="1"/>
    <col min="3" max="4" width="11.42578125" style="8" customWidth="1"/>
    <col min="5" max="9" width="11.42578125" style="1" customWidth="1"/>
    <col min="10" max="10" width="10" customWidth="1"/>
    <col min="11" max="16" width="10.85546875" customWidth="1"/>
    <col min="17" max="17" width="10.5703125" customWidth="1"/>
    <col min="18" max="16384" width="9.140625" style="1"/>
  </cols>
  <sheetData>
    <row r="1" spans="1:21" ht="15.75" x14ac:dyDescent="0.25">
      <c r="A1" s="1133" t="s">
        <v>2</v>
      </c>
      <c r="B1" s="5"/>
      <c r="C1" s="5"/>
      <c r="D1" s="5"/>
      <c r="E1" s="5"/>
      <c r="F1" s="5"/>
      <c r="G1" s="5"/>
      <c r="H1" s="5"/>
      <c r="I1" s="5"/>
    </row>
    <row r="2" spans="1:21" s="11" customFormat="1" x14ac:dyDescent="0.25">
      <c r="A2" s="1134"/>
      <c r="B2" s="5"/>
      <c r="C2" s="5"/>
      <c r="D2" s="5"/>
      <c r="E2" s="5"/>
      <c r="F2" s="5"/>
      <c r="G2" s="5"/>
      <c r="H2" s="5"/>
      <c r="I2" s="5"/>
      <c r="J2"/>
      <c r="K2"/>
      <c r="L2"/>
      <c r="M2"/>
      <c r="N2"/>
      <c r="O2"/>
      <c r="P2"/>
      <c r="Q2"/>
    </row>
    <row r="3" spans="1:21" x14ac:dyDescent="0.25">
      <c r="A3" s="1136" t="s">
        <v>5</v>
      </c>
      <c r="B3" s="1137"/>
      <c r="C3" s="1137"/>
      <c r="D3" s="1137"/>
      <c r="E3" s="1137"/>
      <c r="F3" s="1137"/>
      <c r="G3" s="1137"/>
      <c r="H3" s="1137"/>
      <c r="I3" s="1137"/>
      <c r="J3" s="7"/>
      <c r="L3" s="1132"/>
      <c r="M3" s="1132"/>
      <c r="N3" s="1132"/>
      <c r="O3" s="1132"/>
      <c r="P3" s="1132"/>
      <c r="S3" s="55"/>
      <c r="T3" s="55"/>
      <c r="U3" s="55"/>
    </row>
    <row r="4" spans="1:21" ht="15" customHeight="1" x14ac:dyDescent="0.25">
      <c r="K4" s="1162" t="s">
        <v>6</v>
      </c>
      <c r="L4" s="1162"/>
      <c r="M4" s="1162"/>
      <c r="N4" s="1162"/>
      <c r="O4" s="1162"/>
      <c r="P4" s="1162"/>
    </row>
    <row r="5" spans="1:21" ht="15.75" customHeight="1" x14ac:dyDescent="0.25">
      <c r="A5" s="25" t="s">
        <v>158</v>
      </c>
      <c r="B5" s="26"/>
      <c r="C5" s="1169" t="s">
        <v>8</v>
      </c>
      <c r="D5" s="1169"/>
      <c r="E5" s="1169" t="s">
        <v>9</v>
      </c>
      <c r="F5" s="1169"/>
      <c r="G5" s="1169"/>
      <c r="H5" s="1169"/>
      <c r="I5" s="1170"/>
      <c r="J5" s="901"/>
      <c r="K5" s="1186" t="s">
        <v>159</v>
      </c>
      <c r="L5" s="1186"/>
      <c r="M5" s="1186"/>
      <c r="N5" s="1186"/>
      <c r="O5" s="1186"/>
      <c r="P5" s="1186"/>
    </row>
    <row r="6" spans="1:21" ht="41.25" customHeight="1" x14ac:dyDescent="0.25">
      <c r="A6" s="27"/>
      <c r="B6" s="21"/>
      <c r="C6" s="174"/>
      <c r="D6" s="175" t="s">
        <v>11</v>
      </c>
      <c r="E6" s="174" t="s">
        <v>12</v>
      </c>
      <c r="F6" s="176"/>
      <c r="G6" s="176"/>
      <c r="H6" s="176"/>
      <c r="I6" s="177"/>
      <c r="J6" s="901"/>
      <c r="K6" s="1187"/>
      <c r="L6" s="1187"/>
      <c r="M6" s="1187"/>
      <c r="N6" s="1187"/>
      <c r="O6" s="1187"/>
      <c r="P6" s="1187"/>
      <c r="R6" s="6"/>
    </row>
    <row r="7" spans="1:21" ht="15" customHeight="1" x14ac:dyDescent="0.25">
      <c r="A7" s="27"/>
      <c r="B7" s="21"/>
      <c r="C7" s="457"/>
      <c r="D7" s="458"/>
      <c r="E7" s="457"/>
      <c r="F7" s="459"/>
      <c r="G7" s="459"/>
      <c r="H7" s="459"/>
      <c r="I7" s="460"/>
      <c r="J7" s="901"/>
      <c r="K7" s="1183" t="s">
        <v>13</v>
      </c>
      <c r="L7" s="1184" t="s">
        <v>14</v>
      </c>
      <c r="M7" s="1184" t="s">
        <v>15</v>
      </c>
      <c r="N7" s="1184" t="s">
        <v>16</v>
      </c>
      <c r="O7" s="1184" t="s">
        <v>17</v>
      </c>
      <c r="P7" s="1185" t="s">
        <v>18</v>
      </c>
      <c r="Q7" s="901"/>
      <c r="R7" s="6"/>
    </row>
    <row r="8" spans="1:21" ht="15" customHeight="1" x14ac:dyDescent="0.25">
      <c r="A8" s="28"/>
      <c r="B8" s="35" t="s">
        <v>19</v>
      </c>
      <c r="C8" s="457" t="s">
        <v>20</v>
      </c>
      <c r="D8" s="458" t="s">
        <v>21</v>
      </c>
      <c r="E8" s="457" t="s">
        <v>22</v>
      </c>
      <c r="F8" s="459" t="s">
        <v>23</v>
      </c>
      <c r="G8" s="459" t="s">
        <v>24</v>
      </c>
      <c r="H8" s="459" t="s">
        <v>25</v>
      </c>
      <c r="I8" s="460" t="s">
        <v>26</v>
      </c>
      <c r="J8" s="901"/>
      <c r="K8" s="1167"/>
      <c r="L8" s="1166"/>
      <c r="M8" s="1166"/>
      <c r="N8" s="1166"/>
      <c r="O8" s="1166"/>
      <c r="P8" s="1165"/>
      <c r="Q8" s="901"/>
    </row>
    <row r="9" spans="1:21" x14ac:dyDescent="0.25">
      <c r="A9" s="42">
        <v>1</v>
      </c>
      <c r="B9" s="43" t="s">
        <v>160</v>
      </c>
      <c r="C9" s="485" t="s">
        <v>28</v>
      </c>
      <c r="D9" s="485" t="s">
        <v>28</v>
      </c>
      <c r="E9" s="477" t="s">
        <v>28</v>
      </c>
      <c r="F9" s="477" t="s">
        <v>28</v>
      </c>
      <c r="G9" s="477" t="s">
        <v>28</v>
      </c>
      <c r="H9" s="477" t="s">
        <v>28</v>
      </c>
      <c r="I9" s="478" t="s">
        <v>28</v>
      </c>
      <c r="J9" s="901"/>
      <c r="K9" s="821"/>
      <c r="L9" s="822"/>
      <c r="M9" s="823"/>
      <c r="N9" s="823"/>
      <c r="O9" s="823"/>
      <c r="P9" s="824"/>
      <c r="Q9" s="901"/>
    </row>
    <row r="10" spans="1:21" x14ac:dyDescent="0.25">
      <c r="A10" s="13" t="s">
        <v>29</v>
      </c>
      <c r="B10" s="143" t="s">
        <v>161</v>
      </c>
      <c r="C10" s="228">
        <f>'1 Inc and Exp'!C34</f>
        <v>0</v>
      </c>
      <c r="D10" s="224">
        <f>'1 Inc and Exp'!D34</f>
        <v>0</v>
      </c>
      <c r="E10" s="225">
        <f>'1 Inc and Exp'!E34</f>
        <v>0</v>
      </c>
      <c r="F10" s="226">
        <f>'1 Inc and Exp'!F34</f>
        <v>0</v>
      </c>
      <c r="G10" s="226">
        <f>'1 Inc and Exp'!G34</f>
        <v>0</v>
      </c>
      <c r="H10" s="226">
        <f>'1 Inc and Exp'!H34</f>
        <v>0</v>
      </c>
      <c r="I10" s="227">
        <f>'1 Inc and Exp'!I34</f>
        <v>0</v>
      </c>
      <c r="J10" s="901"/>
      <c r="K10" s="693">
        <f>IF(AND(C10=0,D10=0),0,IF(AND(C10=0,D10&gt;0),1,IF(AND(C10=0,D10&lt;0),-1,(D10-C10)/ABS(C10))))</f>
        <v>0</v>
      </c>
      <c r="L10" s="694">
        <f t="shared" ref="L10:P10" si="0">IF(AND(D10=0,E10=0),0,IF(AND(D10=0,E10&gt;0),1,IF(AND(D10=0,E10&lt;0),-1,(E10-D10)/ABS(D10))))</f>
        <v>0</v>
      </c>
      <c r="M10" s="694">
        <f t="shared" si="0"/>
        <v>0</v>
      </c>
      <c r="N10" s="694">
        <f t="shared" si="0"/>
        <v>0</v>
      </c>
      <c r="O10" s="694">
        <f t="shared" si="0"/>
        <v>0</v>
      </c>
      <c r="P10" s="811">
        <f t="shared" si="0"/>
        <v>0</v>
      </c>
      <c r="Q10" s="901"/>
    </row>
    <row r="11" spans="1:21" x14ac:dyDescent="0.25">
      <c r="A11" s="29"/>
      <c r="B11" s="23"/>
      <c r="C11" s="213"/>
      <c r="D11" s="213"/>
      <c r="E11" s="214"/>
      <c r="F11" s="214"/>
      <c r="G11" s="214"/>
      <c r="H11" s="214"/>
      <c r="I11" s="215"/>
      <c r="J11" s="901"/>
      <c r="K11" s="821"/>
      <c r="L11" s="822"/>
      <c r="M11" s="823"/>
      <c r="N11" s="823"/>
      <c r="O11" s="823"/>
      <c r="P11" s="824"/>
      <c r="Q11" s="901"/>
    </row>
    <row r="12" spans="1:21" x14ac:dyDescent="0.25">
      <c r="A12" s="42">
        <v>2</v>
      </c>
      <c r="B12" s="46" t="s">
        <v>162</v>
      </c>
      <c r="C12" s="481" t="s">
        <v>28</v>
      </c>
      <c r="D12" s="481" t="s">
        <v>28</v>
      </c>
      <c r="E12" s="479" t="s">
        <v>28</v>
      </c>
      <c r="F12" s="479" t="s">
        <v>28</v>
      </c>
      <c r="G12" s="479" t="s">
        <v>28</v>
      </c>
      <c r="H12" s="479" t="s">
        <v>28</v>
      </c>
      <c r="I12" s="480" t="s">
        <v>28</v>
      </c>
      <c r="J12" s="901"/>
      <c r="K12" s="821"/>
      <c r="L12" s="822"/>
      <c r="M12" s="823"/>
      <c r="N12" s="823"/>
      <c r="O12" s="823"/>
      <c r="P12" s="824"/>
      <c r="Q12" s="901"/>
    </row>
    <row r="13" spans="1:21" x14ac:dyDescent="0.25">
      <c r="A13" s="15" t="s">
        <v>44</v>
      </c>
      <c r="B13" s="144" t="s">
        <v>163</v>
      </c>
      <c r="C13" s="365">
        <v>0</v>
      </c>
      <c r="D13" s="366">
        <v>0</v>
      </c>
      <c r="E13" s="367">
        <v>0</v>
      </c>
      <c r="F13" s="368">
        <v>0</v>
      </c>
      <c r="G13" s="368">
        <v>0</v>
      </c>
      <c r="H13" s="368">
        <v>0</v>
      </c>
      <c r="I13" s="369">
        <v>0</v>
      </c>
      <c r="J13" s="901"/>
      <c r="K13" s="698">
        <f>IF(AND(C13=0,D13=0),0,IF(AND(C13=0,D13&gt;0),1,IF(AND(C13=0,D13&lt;0),-1,(D13-C13)/ABS(C13))))</f>
        <v>0</v>
      </c>
      <c r="L13" s="695">
        <f t="shared" ref="L13:P26" si="1">IF(AND(D13=0,E13=0),0,IF(AND(D13=0,E13&gt;0),1,IF(AND(D13=0,E13&lt;0),-1,(E13-D13)/ABS(D13))))</f>
        <v>0</v>
      </c>
      <c r="M13" s="695">
        <f t="shared" si="1"/>
        <v>0</v>
      </c>
      <c r="N13" s="695">
        <f t="shared" si="1"/>
        <v>0</v>
      </c>
      <c r="O13" s="695">
        <f t="shared" si="1"/>
        <v>0</v>
      </c>
      <c r="P13" s="696">
        <f t="shared" si="1"/>
        <v>0</v>
      </c>
      <c r="Q13" s="901"/>
    </row>
    <row r="14" spans="1:21" x14ac:dyDescent="0.25">
      <c r="A14" s="17" t="s">
        <v>46</v>
      </c>
      <c r="B14" s="20" t="s">
        <v>164</v>
      </c>
      <c r="C14" s="370">
        <v>0</v>
      </c>
      <c r="D14" s="371">
        <v>0</v>
      </c>
      <c r="E14" s="372">
        <v>0</v>
      </c>
      <c r="F14" s="373">
        <v>0</v>
      </c>
      <c r="G14" s="373">
        <v>0</v>
      </c>
      <c r="H14" s="373">
        <v>0</v>
      </c>
      <c r="I14" s="374">
        <v>0</v>
      </c>
      <c r="J14" s="901"/>
      <c r="K14" s="533">
        <f t="shared" ref="K14:K26" si="2">IF(AND(C14=0,D14=0),0,IF(AND(C14=0,D14&gt;0),1,IF(AND(C14=0,D14&lt;0),-1,(D14-C14)/ABS(C14))))</f>
        <v>0</v>
      </c>
      <c r="L14" s="534">
        <f t="shared" si="1"/>
        <v>0</v>
      </c>
      <c r="M14" s="534">
        <f t="shared" si="1"/>
        <v>0</v>
      </c>
      <c r="N14" s="534">
        <f t="shared" si="1"/>
        <v>0</v>
      </c>
      <c r="O14" s="534">
        <f t="shared" si="1"/>
        <v>0</v>
      </c>
      <c r="P14" s="535">
        <f t="shared" si="1"/>
        <v>0</v>
      </c>
      <c r="Q14" s="901"/>
    </row>
    <row r="15" spans="1:21" x14ac:dyDescent="0.25">
      <c r="A15" s="17" t="s">
        <v>48</v>
      </c>
      <c r="B15" s="20" t="s">
        <v>165</v>
      </c>
      <c r="C15" s="370">
        <v>0</v>
      </c>
      <c r="D15" s="371">
        <v>0</v>
      </c>
      <c r="E15" s="372">
        <v>0</v>
      </c>
      <c r="F15" s="373">
        <v>0</v>
      </c>
      <c r="G15" s="373">
        <v>0</v>
      </c>
      <c r="H15" s="373">
        <v>0</v>
      </c>
      <c r="I15" s="374">
        <v>0</v>
      </c>
      <c r="J15" s="901"/>
      <c r="K15" s="533">
        <f t="shared" si="2"/>
        <v>0</v>
      </c>
      <c r="L15" s="534">
        <f t="shared" si="1"/>
        <v>0</v>
      </c>
      <c r="M15" s="534">
        <f t="shared" si="1"/>
        <v>0</v>
      </c>
      <c r="N15" s="534">
        <f t="shared" si="1"/>
        <v>0</v>
      </c>
      <c r="O15" s="534">
        <f t="shared" si="1"/>
        <v>0</v>
      </c>
      <c r="P15" s="535">
        <f t="shared" si="1"/>
        <v>0</v>
      </c>
      <c r="Q15" s="901"/>
    </row>
    <row r="16" spans="1:21" x14ac:dyDescent="0.25">
      <c r="A16" s="17" t="s">
        <v>50</v>
      </c>
      <c r="B16" s="20" t="s">
        <v>166</v>
      </c>
      <c r="C16" s="370">
        <v>0</v>
      </c>
      <c r="D16" s="371">
        <v>0</v>
      </c>
      <c r="E16" s="372">
        <v>0</v>
      </c>
      <c r="F16" s="373">
        <v>0</v>
      </c>
      <c r="G16" s="373">
        <v>0</v>
      </c>
      <c r="H16" s="373">
        <v>0</v>
      </c>
      <c r="I16" s="374">
        <v>0</v>
      </c>
      <c r="J16" s="901"/>
      <c r="K16" s="533">
        <f t="shared" si="2"/>
        <v>0</v>
      </c>
      <c r="L16" s="534">
        <f t="shared" si="1"/>
        <v>0</v>
      </c>
      <c r="M16" s="534">
        <f t="shared" si="1"/>
        <v>0</v>
      </c>
      <c r="N16" s="534">
        <f t="shared" si="1"/>
        <v>0</v>
      </c>
      <c r="O16" s="534">
        <f t="shared" si="1"/>
        <v>0</v>
      </c>
      <c r="P16" s="535">
        <f t="shared" si="1"/>
        <v>0</v>
      </c>
      <c r="Q16" s="901"/>
    </row>
    <row r="17" spans="1:17" x14ac:dyDescent="0.25">
      <c r="A17" s="17" t="s">
        <v>52</v>
      </c>
      <c r="B17" s="20" t="s">
        <v>167</v>
      </c>
      <c r="C17" s="411">
        <f>-SUM('1 Inc and Exp'!C30,'1 Inc and Exp'!C29)</f>
        <v>0</v>
      </c>
      <c r="D17" s="412">
        <f>-SUM('1 Inc and Exp'!D30,'1 Inc and Exp'!D29)</f>
        <v>0</v>
      </c>
      <c r="E17" s="210">
        <f>-SUM('1 Inc and Exp'!E30,'1 Inc and Exp'!E29)</f>
        <v>0</v>
      </c>
      <c r="F17" s="212">
        <f>-SUM('1 Inc and Exp'!F30,'1 Inc and Exp'!F29)</f>
        <v>0</v>
      </c>
      <c r="G17" s="212">
        <f>-SUM('1 Inc and Exp'!G30,'1 Inc and Exp'!G29)</f>
        <v>0</v>
      </c>
      <c r="H17" s="212">
        <f>-SUM('1 Inc and Exp'!H30,'1 Inc and Exp'!H29)</f>
        <v>0</v>
      </c>
      <c r="I17" s="211">
        <f>-SUM('1 Inc and Exp'!I30,'1 Inc and Exp'!I29)</f>
        <v>0</v>
      </c>
      <c r="J17" s="901"/>
      <c r="K17" s="533">
        <f t="shared" si="2"/>
        <v>0</v>
      </c>
      <c r="L17" s="534">
        <f t="shared" si="1"/>
        <v>0</v>
      </c>
      <c r="M17" s="534">
        <f t="shared" si="1"/>
        <v>0</v>
      </c>
      <c r="N17" s="534">
        <f t="shared" si="1"/>
        <v>0</v>
      </c>
      <c r="O17" s="534">
        <f t="shared" si="1"/>
        <v>0</v>
      </c>
      <c r="P17" s="535">
        <f t="shared" si="1"/>
        <v>0</v>
      </c>
      <c r="Q17" s="901"/>
    </row>
    <row r="18" spans="1:17" x14ac:dyDescent="0.25">
      <c r="A18" s="17" t="s">
        <v>54</v>
      </c>
      <c r="B18" s="20" t="s">
        <v>168</v>
      </c>
      <c r="C18" s="370">
        <v>0</v>
      </c>
      <c r="D18" s="371">
        <v>0</v>
      </c>
      <c r="E18" s="372">
        <v>0</v>
      </c>
      <c r="F18" s="373">
        <v>0</v>
      </c>
      <c r="G18" s="373">
        <v>0</v>
      </c>
      <c r="H18" s="373">
        <v>0</v>
      </c>
      <c r="I18" s="374">
        <v>0</v>
      </c>
      <c r="J18" s="901"/>
      <c r="K18" s="533">
        <f t="shared" si="2"/>
        <v>0</v>
      </c>
      <c r="L18" s="534">
        <f t="shared" si="1"/>
        <v>0</v>
      </c>
      <c r="M18" s="534">
        <f t="shared" si="1"/>
        <v>0</v>
      </c>
      <c r="N18" s="534">
        <f t="shared" si="1"/>
        <v>0</v>
      </c>
      <c r="O18" s="534">
        <f t="shared" si="1"/>
        <v>0</v>
      </c>
      <c r="P18" s="535">
        <f t="shared" si="1"/>
        <v>0</v>
      </c>
      <c r="Q18" s="901"/>
    </row>
    <row r="19" spans="1:17" x14ac:dyDescent="0.25">
      <c r="A19" s="17" t="s">
        <v>103</v>
      </c>
      <c r="B19" s="20" t="s">
        <v>169</v>
      </c>
      <c r="C19" s="370">
        <v>0</v>
      </c>
      <c r="D19" s="371">
        <v>0</v>
      </c>
      <c r="E19" s="372">
        <v>0</v>
      </c>
      <c r="F19" s="373">
        <v>0</v>
      </c>
      <c r="G19" s="373">
        <v>0</v>
      </c>
      <c r="H19" s="373">
        <v>0</v>
      </c>
      <c r="I19" s="374">
        <v>0</v>
      </c>
      <c r="J19" s="901"/>
      <c r="K19" s="533">
        <f t="shared" si="2"/>
        <v>0</v>
      </c>
      <c r="L19" s="534">
        <f t="shared" si="1"/>
        <v>0</v>
      </c>
      <c r="M19" s="534">
        <f t="shared" si="1"/>
        <v>0</v>
      </c>
      <c r="N19" s="534">
        <f t="shared" si="1"/>
        <v>0</v>
      </c>
      <c r="O19" s="534">
        <f t="shared" si="1"/>
        <v>0</v>
      </c>
      <c r="P19" s="535">
        <f t="shared" si="1"/>
        <v>0</v>
      </c>
      <c r="Q19" s="901"/>
    </row>
    <row r="20" spans="1:17" x14ac:dyDescent="0.25">
      <c r="A20" s="17" t="s">
        <v>105</v>
      </c>
      <c r="B20" s="20" t="s">
        <v>170</v>
      </c>
      <c r="C20" s="370">
        <v>0</v>
      </c>
      <c r="D20" s="371">
        <v>0</v>
      </c>
      <c r="E20" s="372">
        <v>0</v>
      </c>
      <c r="F20" s="373">
        <v>0</v>
      </c>
      <c r="G20" s="373">
        <v>0</v>
      </c>
      <c r="H20" s="373">
        <v>0</v>
      </c>
      <c r="I20" s="374">
        <v>0</v>
      </c>
      <c r="J20" s="901"/>
      <c r="K20" s="533">
        <f t="shared" si="2"/>
        <v>0</v>
      </c>
      <c r="L20" s="534">
        <f t="shared" si="1"/>
        <v>0</v>
      </c>
      <c r="M20" s="534">
        <f t="shared" si="1"/>
        <v>0</v>
      </c>
      <c r="N20" s="534">
        <f t="shared" si="1"/>
        <v>0</v>
      </c>
      <c r="O20" s="534">
        <f t="shared" si="1"/>
        <v>0</v>
      </c>
      <c r="P20" s="535">
        <f t="shared" si="1"/>
        <v>0</v>
      </c>
      <c r="Q20" s="901"/>
    </row>
    <row r="21" spans="1:17" x14ac:dyDescent="0.25">
      <c r="A21" s="17" t="s">
        <v>171</v>
      </c>
      <c r="B21" s="20" t="s">
        <v>172</v>
      </c>
      <c r="C21" s="370">
        <v>0</v>
      </c>
      <c r="D21" s="371">
        <v>0</v>
      </c>
      <c r="E21" s="372">
        <v>0</v>
      </c>
      <c r="F21" s="373">
        <v>0</v>
      </c>
      <c r="G21" s="373">
        <v>0</v>
      </c>
      <c r="H21" s="373">
        <v>0</v>
      </c>
      <c r="I21" s="374">
        <v>0</v>
      </c>
      <c r="J21" s="901"/>
      <c r="K21" s="533">
        <f t="shared" si="2"/>
        <v>0</v>
      </c>
      <c r="L21" s="534">
        <f t="shared" si="1"/>
        <v>0</v>
      </c>
      <c r="M21" s="534">
        <f t="shared" si="1"/>
        <v>0</v>
      </c>
      <c r="N21" s="534">
        <f t="shared" si="1"/>
        <v>0</v>
      </c>
      <c r="O21" s="534">
        <f t="shared" si="1"/>
        <v>0</v>
      </c>
      <c r="P21" s="535">
        <f t="shared" si="1"/>
        <v>0</v>
      </c>
      <c r="Q21" s="901"/>
    </row>
    <row r="22" spans="1:17" x14ac:dyDescent="0.25">
      <c r="A22" s="17" t="s">
        <v>173</v>
      </c>
      <c r="B22" s="20" t="s">
        <v>174</v>
      </c>
      <c r="C22" s="370">
        <v>0</v>
      </c>
      <c r="D22" s="371">
        <v>0</v>
      </c>
      <c r="E22" s="372">
        <v>0</v>
      </c>
      <c r="F22" s="373">
        <v>0</v>
      </c>
      <c r="G22" s="373">
        <v>0</v>
      </c>
      <c r="H22" s="373">
        <v>0</v>
      </c>
      <c r="I22" s="374">
        <v>0</v>
      </c>
      <c r="J22" s="901"/>
      <c r="K22" s="533">
        <f t="shared" si="2"/>
        <v>0</v>
      </c>
      <c r="L22" s="534">
        <f t="shared" si="1"/>
        <v>0</v>
      </c>
      <c r="M22" s="534">
        <f t="shared" si="1"/>
        <v>0</v>
      </c>
      <c r="N22" s="534">
        <f t="shared" si="1"/>
        <v>0</v>
      </c>
      <c r="O22" s="534">
        <f t="shared" si="1"/>
        <v>0</v>
      </c>
      <c r="P22" s="535">
        <f t="shared" si="1"/>
        <v>0</v>
      </c>
      <c r="Q22" s="901"/>
    </row>
    <row r="23" spans="1:17" x14ac:dyDescent="0.25">
      <c r="A23" s="17" t="s">
        <v>175</v>
      </c>
      <c r="B23" s="20" t="s">
        <v>176</v>
      </c>
      <c r="C23" s="370">
        <v>0</v>
      </c>
      <c r="D23" s="371">
        <v>0</v>
      </c>
      <c r="E23" s="372">
        <v>0</v>
      </c>
      <c r="F23" s="373">
        <v>0</v>
      </c>
      <c r="G23" s="373">
        <v>0</v>
      </c>
      <c r="H23" s="373">
        <v>0</v>
      </c>
      <c r="I23" s="374">
        <v>0</v>
      </c>
      <c r="J23" s="901"/>
      <c r="K23" s="533">
        <f t="shared" si="2"/>
        <v>0</v>
      </c>
      <c r="L23" s="534">
        <f t="shared" si="1"/>
        <v>0</v>
      </c>
      <c r="M23" s="534">
        <f t="shared" si="1"/>
        <v>0</v>
      </c>
      <c r="N23" s="534">
        <f t="shared" si="1"/>
        <v>0</v>
      </c>
      <c r="O23" s="534">
        <f t="shared" si="1"/>
        <v>0</v>
      </c>
      <c r="P23" s="535">
        <f t="shared" si="1"/>
        <v>0</v>
      </c>
      <c r="Q23" s="901"/>
    </row>
    <row r="24" spans="1:17" x14ac:dyDescent="0.25">
      <c r="A24" s="17" t="s">
        <v>177</v>
      </c>
      <c r="B24" s="20" t="s">
        <v>178</v>
      </c>
      <c r="C24" s="411">
        <f>-'1 Inc and Exp'!C31</f>
        <v>0</v>
      </c>
      <c r="D24" s="412">
        <f>-'1 Inc and Exp'!D31</f>
        <v>0</v>
      </c>
      <c r="E24" s="210">
        <f>-'1 Inc and Exp'!E31</f>
        <v>0</v>
      </c>
      <c r="F24" s="212">
        <f>-'1 Inc and Exp'!F31</f>
        <v>0</v>
      </c>
      <c r="G24" s="212">
        <f>-'1 Inc and Exp'!G31</f>
        <v>0</v>
      </c>
      <c r="H24" s="212">
        <f>-'1 Inc and Exp'!H31</f>
        <v>0</v>
      </c>
      <c r="I24" s="211">
        <f>-'1 Inc and Exp'!I31</f>
        <v>0</v>
      </c>
      <c r="J24" s="901"/>
      <c r="K24" s="533">
        <f t="shared" si="2"/>
        <v>0</v>
      </c>
      <c r="L24" s="534">
        <f t="shared" si="1"/>
        <v>0</v>
      </c>
      <c r="M24" s="534">
        <f t="shared" si="1"/>
        <v>0</v>
      </c>
      <c r="N24" s="534">
        <f t="shared" si="1"/>
        <v>0</v>
      </c>
      <c r="O24" s="534">
        <f t="shared" si="1"/>
        <v>0</v>
      </c>
      <c r="P24" s="535">
        <f t="shared" si="1"/>
        <v>0</v>
      </c>
      <c r="Q24" s="901"/>
    </row>
    <row r="25" spans="1:17" x14ac:dyDescent="0.25">
      <c r="A25" s="17" t="s">
        <v>179</v>
      </c>
      <c r="B25" s="20" t="s">
        <v>180</v>
      </c>
      <c r="C25" s="411">
        <f>-'1 Inc and Exp'!C32</f>
        <v>0</v>
      </c>
      <c r="D25" s="412">
        <f>-'1 Inc and Exp'!D32</f>
        <v>0</v>
      </c>
      <c r="E25" s="348">
        <f>-'1 Inc and Exp'!E32</f>
        <v>0</v>
      </c>
      <c r="F25" s="212">
        <f>-'1 Inc and Exp'!F32</f>
        <v>0</v>
      </c>
      <c r="G25" s="212">
        <f>-'1 Inc and Exp'!G32</f>
        <v>0</v>
      </c>
      <c r="H25" s="212">
        <f>-'1 Inc and Exp'!H32</f>
        <v>0</v>
      </c>
      <c r="I25" s="211">
        <f>-'1 Inc and Exp'!I32</f>
        <v>0</v>
      </c>
      <c r="J25" s="901"/>
      <c r="K25" s="533">
        <f t="shared" si="2"/>
        <v>0</v>
      </c>
      <c r="L25" s="534">
        <f t="shared" si="1"/>
        <v>0</v>
      </c>
      <c r="M25" s="534">
        <f t="shared" si="1"/>
        <v>0</v>
      </c>
      <c r="N25" s="534">
        <f t="shared" si="1"/>
        <v>0</v>
      </c>
      <c r="O25" s="534">
        <f t="shared" si="1"/>
        <v>0</v>
      </c>
      <c r="P25" s="535">
        <f t="shared" si="1"/>
        <v>0</v>
      </c>
      <c r="Q25" s="901"/>
    </row>
    <row r="26" spans="1:17" x14ac:dyDescent="0.25">
      <c r="A26" s="39" t="s">
        <v>181</v>
      </c>
      <c r="B26" s="145" t="s">
        <v>182</v>
      </c>
      <c r="C26" s="375">
        <v>0</v>
      </c>
      <c r="D26" s="376">
        <v>0</v>
      </c>
      <c r="E26" s="216">
        <v>0</v>
      </c>
      <c r="F26" s="377">
        <v>0</v>
      </c>
      <c r="G26" s="377">
        <v>0</v>
      </c>
      <c r="H26" s="377">
        <v>0</v>
      </c>
      <c r="I26" s="378">
        <v>0</v>
      </c>
      <c r="J26" s="901"/>
      <c r="K26" s="699">
        <f t="shared" si="2"/>
        <v>0</v>
      </c>
      <c r="L26" s="697">
        <f t="shared" si="1"/>
        <v>0</v>
      </c>
      <c r="M26" s="697">
        <f t="shared" si="1"/>
        <v>0</v>
      </c>
      <c r="N26" s="697">
        <f t="shared" si="1"/>
        <v>0</v>
      </c>
      <c r="O26" s="697">
        <f t="shared" si="1"/>
        <v>0</v>
      </c>
      <c r="P26" s="700">
        <f t="shared" si="1"/>
        <v>0</v>
      </c>
      <c r="Q26" s="901"/>
    </row>
    <row r="27" spans="1:17" x14ac:dyDescent="0.25">
      <c r="A27" s="29"/>
      <c r="B27" s="47"/>
      <c r="C27" s="213"/>
      <c r="D27" s="213"/>
      <c r="E27" s="217"/>
      <c r="F27" s="217"/>
      <c r="G27" s="217"/>
      <c r="H27" s="217"/>
      <c r="I27" s="218"/>
      <c r="J27" s="901"/>
      <c r="K27" s="821"/>
      <c r="L27" s="822"/>
      <c r="M27" s="825"/>
      <c r="N27" s="825"/>
      <c r="O27" s="825"/>
      <c r="P27" s="826"/>
      <c r="Q27" s="901"/>
    </row>
    <row r="28" spans="1:17" x14ac:dyDescent="0.25">
      <c r="A28" s="42">
        <v>3</v>
      </c>
      <c r="B28" s="46" t="s">
        <v>183</v>
      </c>
      <c r="C28" s="481" t="s">
        <v>28</v>
      </c>
      <c r="D28" s="481" t="s">
        <v>28</v>
      </c>
      <c r="E28" s="482" t="s">
        <v>28</v>
      </c>
      <c r="F28" s="482" t="s">
        <v>28</v>
      </c>
      <c r="G28" s="482" t="s">
        <v>28</v>
      </c>
      <c r="H28" s="482" t="s">
        <v>28</v>
      </c>
      <c r="I28" s="483" t="s">
        <v>28</v>
      </c>
      <c r="J28" s="901"/>
      <c r="K28" s="821"/>
      <c r="L28" s="822"/>
      <c r="M28" s="825"/>
      <c r="N28" s="825"/>
      <c r="O28" s="825"/>
      <c r="P28" s="826"/>
      <c r="Q28" s="901"/>
    </row>
    <row r="29" spans="1:17" x14ac:dyDescent="0.25">
      <c r="A29" s="15" t="s">
        <v>108</v>
      </c>
      <c r="B29" s="146" t="s">
        <v>38</v>
      </c>
      <c r="C29" s="365">
        <v>0</v>
      </c>
      <c r="D29" s="379">
        <v>0</v>
      </c>
      <c r="E29" s="367">
        <v>0</v>
      </c>
      <c r="F29" s="368">
        <v>0</v>
      </c>
      <c r="G29" s="368">
        <v>0</v>
      </c>
      <c r="H29" s="368">
        <v>0</v>
      </c>
      <c r="I29" s="369">
        <v>0</v>
      </c>
      <c r="J29" s="901"/>
      <c r="K29" s="698">
        <f t="shared" ref="K29:K35" si="3">IF(AND(C29=0,D29=0),0,IF(AND(C29=0,D29&gt;0),1,IF(AND(C29=0,D29&lt;0),-1,(D29-C29)/ABS(C29))))</f>
        <v>0</v>
      </c>
      <c r="L29" s="695">
        <f t="shared" ref="L29:L33" si="4">IF(AND(D29=0,E29=0),0,IF(AND(D29=0,E29&gt;0),1,IF(AND(D29=0,E29&lt;0),-1,(E29-D29)/ABS(D29))))</f>
        <v>0</v>
      </c>
      <c r="M29" s="695">
        <f t="shared" ref="M29:M33" si="5">IF(AND(E29=0,F29=0),0,IF(AND(E29=0,F29&gt;0),1,IF(AND(E29=0,F29&lt;0),-1,(F29-E29)/ABS(E29))))</f>
        <v>0</v>
      </c>
      <c r="N29" s="695">
        <f t="shared" ref="N29:N33" si="6">IF(AND(F29=0,G29=0),0,IF(AND(F29=0,G29&gt;0),1,IF(AND(F29=0,G29&lt;0),-1,(G29-F29)/ABS(F29))))</f>
        <v>0</v>
      </c>
      <c r="O29" s="695">
        <f t="shared" ref="O29:O33" si="7">IF(AND(G29=0,H29=0),0,IF(AND(G29=0,H29&gt;0),1,IF(AND(G29=0,H29&lt;0),-1,(H29-G29)/ABS(G29))))</f>
        <v>0</v>
      </c>
      <c r="P29" s="696">
        <f t="shared" ref="P29:P33" si="8">IF(AND(H29=0,I29=0),0,IF(AND(H29=0,I29&gt;0),1,IF(AND(H29=0,I29&lt;0),-1,(I29-H29)/ABS(H29))))</f>
        <v>0</v>
      </c>
      <c r="Q29" s="901"/>
    </row>
    <row r="30" spans="1:17" x14ac:dyDescent="0.25">
      <c r="A30" s="17" t="s">
        <v>110</v>
      </c>
      <c r="B30" s="147" t="s">
        <v>184</v>
      </c>
      <c r="C30" s="370">
        <v>0</v>
      </c>
      <c r="D30" s="371">
        <v>0</v>
      </c>
      <c r="E30" s="372">
        <v>0</v>
      </c>
      <c r="F30" s="373">
        <v>0</v>
      </c>
      <c r="G30" s="373">
        <v>0</v>
      </c>
      <c r="H30" s="373">
        <v>0</v>
      </c>
      <c r="I30" s="374">
        <v>0</v>
      </c>
      <c r="J30" s="901"/>
      <c r="K30" s="533">
        <f t="shared" si="3"/>
        <v>0</v>
      </c>
      <c r="L30" s="534">
        <f t="shared" si="4"/>
        <v>0</v>
      </c>
      <c r="M30" s="534">
        <f t="shared" si="5"/>
        <v>0</v>
      </c>
      <c r="N30" s="534">
        <f t="shared" si="6"/>
        <v>0</v>
      </c>
      <c r="O30" s="534">
        <f t="shared" si="7"/>
        <v>0</v>
      </c>
      <c r="P30" s="535">
        <f t="shared" si="8"/>
        <v>0</v>
      </c>
      <c r="Q30" s="901"/>
    </row>
    <row r="31" spans="1:17" x14ac:dyDescent="0.25">
      <c r="A31" s="17" t="s">
        <v>112</v>
      </c>
      <c r="B31" s="147" t="s">
        <v>185</v>
      </c>
      <c r="C31" s="370">
        <v>0</v>
      </c>
      <c r="D31" s="371">
        <v>0</v>
      </c>
      <c r="E31" s="372">
        <v>0</v>
      </c>
      <c r="F31" s="373">
        <v>0</v>
      </c>
      <c r="G31" s="373">
        <v>0</v>
      </c>
      <c r="H31" s="373">
        <v>0</v>
      </c>
      <c r="I31" s="374">
        <v>0</v>
      </c>
      <c r="J31" s="901"/>
      <c r="K31" s="533">
        <f t="shared" si="3"/>
        <v>0</v>
      </c>
      <c r="L31" s="534">
        <f t="shared" si="4"/>
        <v>0</v>
      </c>
      <c r="M31" s="534">
        <f t="shared" si="5"/>
        <v>0</v>
      </c>
      <c r="N31" s="534">
        <f t="shared" si="6"/>
        <v>0</v>
      </c>
      <c r="O31" s="534">
        <f t="shared" si="7"/>
        <v>0</v>
      </c>
      <c r="P31" s="535">
        <f t="shared" si="8"/>
        <v>0</v>
      </c>
      <c r="Q31" s="901"/>
    </row>
    <row r="32" spans="1:17" x14ac:dyDescent="0.25">
      <c r="A32" s="165" t="s">
        <v>114</v>
      </c>
      <c r="B32" s="666" t="s">
        <v>186</v>
      </c>
      <c r="C32" s="661">
        <v>0</v>
      </c>
      <c r="D32" s="662">
        <v>0</v>
      </c>
      <c r="E32" s="663">
        <v>0</v>
      </c>
      <c r="F32" s="664">
        <v>0</v>
      </c>
      <c r="G32" s="664">
        <v>0</v>
      </c>
      <c r="H32" s="664">
        <v>0</v>
      </c>
      <c r="I32" s="665">
        <v>0</v>
      </c>
      <c r="J32" s="901"/>
      <c r="K32" s="533">
        <f t="shared" si="3"/>
        <v>0</v>
      </c>
      <c r="L32" s="534">
        <f t="shared" si="4"/>
        <v>0</v>
      </c>
      <c r="M32" s="534">
        <f t="shared" si="5"/>
        <v>0</v>
      </c>
      <c r="N32" s="534">
        <f t="shared" si="6"/>
        <v>0</v>
      </c>
      <c r="O32" s="534">
        <f t="shared" si="7"/>
        <v>0</v>
      </c>
      <c r="P32" s="535">
        <f t="shared" si="8"/>
        <v>0</v>
      </c>
      <c r="Q32" s="901"/>
    </row>
    <row r="33" spans="1:17" x14ac:dyDescent="0.25">
      <c r="A33" s="19" t="s">
        <v>116</v>
      </c>
      <c r="B33" s="148" t="s">
        <v>187</v>
      </c>
      <c r="C33" s="375">
        <v>0</v>
      </c>
      <c r="D33" s="376">
        <v>0</v>
      </c>
      <c r="E33" s="380">
        <v>0</v>
      </c>
      <c r="F33" s="381">
        <v>0</v>
      </c>
      <c r="G33" s="381">
        <v>0</v>
      </c>
      <c r="H33" s="381">
        <v>0</v>
      </c>
      <c r="I33" s="382">
        <v>0</v>
      </c>
      <c r="J33" s="901"/>
      <c r="K33" s="699">
        <f t="shared" si="3"/>
        <v>0</v>
      </c>
      <c r="L33" s="697">
        <f t="shared" si="4"/>
        <v>0</v>
      </c>
      <c r="M33" s="697">
        <f t="shared" si="5"/>
        <v>0</v>
      </c>
      <c r="N33" s="697">
        <f t="shared" si="6"/>
        <v>0</v>
      </c>
      <c r="O33" s="697">
        <f t="shared" si="7"/>
        <v>0</v>
      </c>
      <c r="P33" s="700">
        <f t="shared" si="8"/>
        <v>0</v>
      </c>
      <c r="Q33" s="901"/>
    </row>
    <row r="34" spans="1:17" x14ac:dyDescent="0.25">
      <c r="A34" s="29"/>
      <c r="B34" s="48"/>
      <c r="C34" s="213"/>
      <c r="D34" s="213"/>
      <c r="E34" s="214"/>
      <c r="F34" s="214"/>
      <c r="G34" s="214"/>
      <c r="H34" s="214"/>
      <c r="I34" s="215"/>
      <c r="J34" s="901"/>
      <c r="K34" s="821"/>
      <c r="L34" s="822"/>
      <c r="M34" s="823"/>
      <c r="N34" s="823"/>
      <c r="O34" s="823"/>
      <c r="P34" s="824"/>
      <c r="Q34" s="901"/>
    </row>
    <row r="35" spans="1:17" x14ac:dyDescent="0.25">
      <c r="A35" s="30">
        <v>4</v>
      </c>
      <c r="B35" s="31" t="s">
        <v>188</v>
      </c>
      <c r="C35" s="219">
        <f>SUM(C10,C13:C26,C29:C33)</f>
        <v>0</v>
      </c>
      <c r="D35" s="220">
        <f t="shared" ref="D35:I35" si="9">SUM(D10,D13:D26,D29:D33)</f>
        <v>0</v>
      </c>
      <c r="E35" s="221">
        <f t="shared" si="9"/>
        <v>0</v>
      </c>
      <c r="F35" s="222">
        <f t="shared" si="9"/>
        <v>0</v>
      </c>
      <c r="G35" s="222">
        <f t="shared" si="9"/>
        <v>0</v>
      </c>
      <c r="H35" s="222">
        <f t="shared" si="9"/>
        <v>0</v>
      </c>
      <c r="I35" s="223">
        <f t="shared" si="9"/>
        <v>0</v>
      </c>
      <c r="J35" s="901"/>
      <c r="K35" s="693">
        <f t="shared" si="3"/>
        <v>0</v>
      </c>
      <c r="L35" s="694">
        <f t="shared" ref="L35" si="10">IF(AND(D35=0,E35=0),0,IF(AND(D35=0,E35&gt;0),1,IF(AND(D35=0,E35&lt;0),-1,(E35-D35)/ABS(D35))))</f>
        <v>0</v>
      </c>
      <c r="M35" s="694">
        <f t="shared" ref="M35" si="11">IF(AND(E35=0,F35=0),0,IF(AND(E35=0,F35&gt;0),1,IF(AND(E35=0,F35&lt;0),-1,(F35-E35)/ABS(E35))))</f>
        <v>0</v>
      </c>
      <c r="N35" s="694">
        <f t="shared" ref="N35" si="12">IF(AND(F35=0,G35=0),0,IF(AND(F35=0,G35&gt;0),1,IF(AND(F35=0,G35&lt;0),-1,(G35-F35)/ABS(F35))))</f>
        <v>0</v>
      </c>
      <c r="O35" s="694">
        <f t="shared" ref="O35" si="13">IF(AND(G35=0,H35=0),0,IF(AND(G35=0,H35&gt;0),1,IF(AND(G35=0,H35&lt;0),-1,(H35-G35)/ABS(G35))))</f>
        <v>0</v>
      </c>
      <c r="P35" s="811">
        <f t="shared" ref="P35" si="14">IF(AND(H35=0,I35=0),0,IF(AND(H35=0,I35&gt;0),1,IF(AND(H35=0,I35&lt;0),-1,(I35-H35)/ABS(H35))))</f>
        <v>0</v>
      </c>
      <c r="Q35" s="901"/>
    </row>
    <row r="36" spans="1:17" x14ac:dyDescent="0.25">
      <c r="A36" s="29"/>
      <c r="B36" s="48"/>
      <c r="C36" s="213"/>
      <c r="D36" s="213"/>
      <c r="E36" s="214"/>
      <c r="F36" s="214"/>
      <c r="G36" s="214"/>
      <c r="H36" s="214"/>
      <c r="I36" s="215"/>
      <c r="J36" s="901"/>
      <c r="K36" s="821"/>
      <c r="L36" s="822"/>
      <c r="M36" s="823"/>
      <c r="N36" s="823"/>
      <c r="O36" s="823"/>
      <c r="P36" s="824"/>
      <c r="Q36" s="901"/>
    </row>
    <row r="37" spans="1:17" x14ac:dyDescent="0.25">
      <c r="A37" s="13">
        <v>5</v>
      </c>
      <c r="B37" s="1019" t="s">
        <v>189</v>
      </c>
      <c r="C37" s="228">
        <f>'1 Inc and Exp'!C36</f>
        <v>0</v>
      </c>
      <c r="D37" s="1064">
        <v>0</v>
      </c>
      <c r="E37" s="1065">
        <v>0</v>
      </c>
      <c r="F37" s="1066">
        <v>0</v>
      </c>
      <c r="G37" s="1066">
        <v>0</v>
      </c>
      <c r="H37" s="1066">
        <v>0</v>
      </c>
      <c r="I37" s="1067">
        <v>0</v>
      </c>
      <c r="J37" s="901"/>
      <c r="K37" s="693">
        <f t="shared" ref="K37" si="15">IF(AND(C37=0,D37=0),0,IF(AND(C37=0,D37&gt;0),1,IF(AND(C37=0,D37&lt;0),-1,(D37-C37)/ABS(C37))))</f>
        <v>0</v>
      </c>
      <c r="L37" s="694">
        <f t="shared" ref="L37" si="16">IF(AND(D37=0,E37=0),0,IF(AND(D37=0,E37&gt;0),1,IF(AND(D37=0,E37&lt;0),-1,(E37-D37)/ABS(D37))))</f>
        <v>0</v>
      </c>
      <c r="M37" s="694">
        <f t="shared" ref="M37" si="17">IF(AND(E37=0,F37=0),0,IF(AND(E37=0,F37&gt;0),1,IF(AND(E37=0,F37&lt;0),-1,(F37-E37)/ABS(E37))))</f>
        <v>0</v>
      </c>
      <c r="N37" s="694">
        <f t="shared" ref="N37" si="18">IF(AND(F37=0,G37=0),0,IF(AND(F37=0,G37&gt;0),1,IF(AND(F37=0,G37&lt;0),-1,(G37-F37)/ABS(F37))))</f>
        <v>0</v>
      </c>
      <c r="O37" s="694">
        <f t="shared" ref="O37" si="19">IF(AND(G37=0,H37=0),0,IF(AND(G37=0,H37&gt;0),1,IF(AND(G37=0,H37&lt;0),-1,(H37-G37)/ABS(G37))))</f>
        <v>0</v>
      </c>
      <c r="P37" s="811">
        <f t="shared" ref="P37" si="20">IF(AND(H37=0,I37=0),0,IF(AND(H37=0,I37&gt;0),1,IF(AND(H37=0,I37&lt;0),-1,(I37-H37)/ABS(H37))))</f>
        <v>0</v>
      </c>
      <c r="Q37" s="901"/>
    </row>
    <row r="38" spans="1:17" x14ac:dyDescent="0.25">
      <c r="A38" s="29"/>
      <c r="B38" s="24"/>
      <c r="C38" s="213"/>
      <c r="D38" s="213"/>
      <c r="E38" s="214"/>
      <c r="F38" s="214"/>
      <c r="G38" s="214"/>
      <c r="H38" s="214"/>
      <c r="I38" s="215"/>
      <c r="J38" s="901"/>
      <c r="K38" s="821"/>
      <c r="L38" s="822"/>
      <c r="M38" s="823"/>
      <c r="N38" s="823"/>
      <c r="O38" s="823"/>
      <c r="P38" s="824"/>
      <c r="Q38" s="901"/>
    </row>
    <row r="39" spans="1:17" x14ac:dyDescent="0.25">
      <c r="A39" s="30">
        <v>6</v>
      </c>
      <c r="B39" s="917" t="s">
        <v>190</v>
      </c>
      <c r="C39" s="219">
        <f>SUM(C35,C37)</f>
        <v>0</v>
      </c>
      <c r="D39" s="220">
        <f t="shared" ref="D39:I39" si="21">SUM(D35,D37)</f>
        <v>0</v>
      </c>
      <c r="E39" s="221">
        <f t="shared" si="21"/>
        <v>0</v>
      </c>
      <c r="F39" s="222">
        <f t="shared" si="21"/>
        <v>0</v>
      </c>
      <c r="G39" s="222">
        <f t="shared" si="21"/>
        <v>0</v>
      </c>
      <c r="H39" s="222">
        <f t="shared" si="21"/>
        <v>0</v>
      </c>
      <c r="I39" s="223">
        <f t="shared" si="21"/>
        <v>0</v>
      </c>
      <c r="J39" s="901"/>
      <c r="K39" s="693">
        <f t="shared" ref="K39" si="22">IF(AND(C39=0,D39=0),0,IF(AND(C39=0,D39&gt;0),1,IF(AND(C39=0,D39&lt;0),-1,(D39-C39)/ABS(C39))))</f>
        <v>0</v>
      </c>
      <c r="L39" s="694">
        <f t="shared" ref="L39" si="23">IF(AND(D39=0,E39=0),0,IF(AND(D39=0,E39&gt;0),1,IF(AND(D39=0,E39&lt;0),-1,(E39-D39)/ABS(D39))))</f>
        <v>0</v>
      </c>
      <c r="M39" s="694">
        <f t="shared" ref="M39" si="24">IF(AND(E39=0,F39=0),0,IF(AND(E39=0,F39&gt;0),1,IF(AND(E39=0,F39&lt;0),-1,(F39-E39)/ABS(E39))))</f>
        <v>0</v>
      </c>
      <c r="N39" s="694">
        <f t="shared" ref="N39" si="25">IF(AND(F39=0,G39=0),0,IF(AND(F39=0,G39&gt;0),1,IF(AND(F39=0,G39&lt;0),-1,(G39-F39)/ABS(F39))))</f>
        <v>0</v>
      </c>
      <c r="O39" s="694">
        <f t="shared" ref="O39" si="26">IF(AND(G39=0,H39=0),0,IF(AND(G39=0,H39&gt;0),1,IF(AND(G39=0,H39&lt;0),-1,(H39-G39)/ABS(G39))))</f>
        <v>0</v>
      </c>
      <c r="P39" s="811">
        <f t="shared" ref="P39" si="27">IF(AND(H39=0,I39=0),0,IF(AND(H39=0,I39&gt;0),1,IF(AND(H39=0,I39&lt;0),-1,(I39-H39)/ABS(H39))))</f>
        <v>0</v>
      </c>
      <c r="Q39" s="901"/>
    </row>
    <row r="40" spans="1:17" x14ac:dyDescent="0.25">
      <c r="A40" s="29"/>
      <c r="B40" s="24"/>
      <c r="C40" s="213"/>
      <c r="D40" s="213"/>
      <c r="E40" s="214"/>
      <c r="F40" s="214"/>
      <c r="G40" s="214"/>
      <c r="H40" s="214"/>
      <c r="I40" s="215"/>
      <c r="J40" s="901"/>
      <c r="K40" s="821"/>
      <c r="L40" s="822"/>
      <c r="M40" s="823"/>
      <c r="N40" s="823"/>
      <c r="O40" s="823"/>
      <c r="P40" s="824"/>
      <c r="Q40" s="901"/>
    </row>
    <row r="41" spans="1:17" x14ac:dyDescent="0.25">
      <c r="A41" s="42">
        <v>7</v>
      </c>
      <c r="B41" s="43" t="s">
        <v>191</v>
      </c>
      <c r="C41" s="481" t="s">
        <v>28</v>
      </c>
      <c r="D41" s="481" t="s">
        <v>28</v>
      </c>
      <c r="E41" s="479" t="s">
        <v>28</v>
      </c>
      <c r="F41" s="479" t="s">
        <v>28</v>
      </c>
      <c r="G41" s="479" t="s">
        <v>28</v>
      </c>
      <c r="H41" s="479" t="s">
        <v>28</v>
      </c>
      <c r="I41" s="480" t="s">
        <v>28</v>
      </c>
      <c r="J41" s="901"/>
      <c r="K41" s="821"/>
      <c r="L41" s="822"/>
      <c r="M41" s="823"/>
      <c r="N41" s="823"/>
      <c r="O41" s="823"/>
      <c r="P41" s="824"/>
      <c r="Q41" s="901"/>
    </row>
    <row r="42" spans="1:17" x14ac:dyDescent="0.25">
      <c r="A42" s="15" t="s">
        <v>128</v>
      </c>
      <c r="B42" s="146" t="s">
        <v>192</v>
      </c>
      <c r="C42" s="365">
        <v>0</v>
      </c>
      <c r="D42" s="379">
        <v>0</v>
      </c>
      <c r="E42" s="367">
        <v>0</v>
      </c>
      <c r="F42" s="368">
        <v>0</v>
      </c>
      <c r="G42" s="368">
        <v>0</v>
      </c>
      <c r="H42" s="368">
        <v>0</v>
      </c>
      <c r="I42" s="369">
        <v>0</v>
      </c>
      <c r="J42" s="901"/>
      <c r="K42" s="698">
        <f t="shared" ref="K42:K53" si="28">IF(AND(C42=0,D42=0),0,IF(AND(C42=0,D42&gt;0),1,IF(AND(C42=0,D42&lt;0),-1,(D42-C42)/ABS(C42))))</f>
        <v>0</v>
      </c>
      <c r="L42" s="695">
        <f t="shared" ref="L42:L53" si="29">IF(AND(D42=0,E42=0),0,IF(AND(D42=0,E42&gt;0),1,IF(AND(D42=0,E42&lt;0),-1,(E42-D42)/ABS(D42))))</f>
        <v>0</v>
      </c>
      <c r="M42" s="695">
        <f t="shared" ref="M42:M53" si="30">IF(AND(E42=0,F42=0),0,IF(AND(E42=0,F42&gt;0),1,IF(AND(E42=0,F42&lt;0),-1,(F42-E42)/ABS(E42))))</f>
        <v>0</v>
      </c>
      <c r="N42" s="695">
        <f t="shared" ref="N42:N53" si="31">IF(AND(F42=0,G42=0),0,IF(AND(F42=0,G42&gt;0),1,IF(AND(F42=0,G42&lt;0),-1,(G42-F42)/ABS(F42))))</f>
        <v>0</v>
      </c>
      <c r="O42" s="695">
        <f t="shared" ref="O42:O53" si="32">IF(AND(G42=0,H42=0),0,IF(AND(G42=0,H42&gt;0),1,IF(AND(G42=0,H42&lt;0),-1,(H42-G42)/ABS(G42))))</f>
        <v>0</v>
      </c>
      <c r="P42" s="696">
        <f t="shared" ref="P42:P53" si="33">IF(AND(H42=0,I42=0),0,IF(AND(H42=0,I42&gt;0),1,IF(AND(H42=0,I42&lt;0),-1,(I42-H42)/ABS(H42))))</f>
        <v>0</v>
      </c>
      <c r="Q42" s="901"/>
    </row>
    <row r="43" spans="1:17" x14ac:dyDescent="0.25">
      <c r="A43" s="17" t="s">
        <v>129</v>
      </c>
      <c r="B43" s="147" t="s">
        <v>193</v>
      </c>
      <c r="C43" s="370">
        <v>0</v>
      </c>
      <c r="D43" s="371">
        <v>0</v>
      </c>
      <c r="E43" s="372">
        <v>0</v>
      </c>
      <c r="F43" s="373">
        <v>0</v>
      </c>
      <c r="G43" s="373">
        <v>0</v>
      </c>
      <c r="H43" s="373">
        <v>0</v>
      </c>
      <c r="I43" s="374">
        <v>0</v>
      </c>
      <c r="J43" s="901"/>
      <c r="K43" s="533">
        <f t="shared" si="28"/>
        <v>0</v>
      </c>
      <c r="L43" s="534">
        <f t="shared" si="29"/>
        <v>0</v>
      </c>
      <c r="M43" s="534">
        <f t="shared" si="30"/>
        <v>0</v>
      </c>
      <c r="N43" s="534">
        <f t="shared" si="31"/>
        <v>0</v>
      </c>
      <c r="O43" s="534">
        <f t="shared" si="32"/>
        <v>0</v>
      </c>
      <c r="P43" s="535">
        <f t="shared" si="33"/>
        <v>0</v>
      </c>
      <c r="Q43" s="901"/>
    </row>
    <row r="44" spans="1:17" x14ac:dyDescent="0.25">
      <c r="A44" s="17" t="s">
        <v>130</v>
      </c>
      <c r="B44" s="147" t="s">
        <v>194</v>
      </c>
      <c r="C44" s="370">
        <v>0</v>
      </c>
      <c r="D44" s="371">
        <v>0</v>
      </c>
      <c r="E44" s="372">
        <v>0</v>
      </c>
      <c r="F44" s="373">
        <v>0</v>
      </c>
      <c r="G44" s="373">
        <v>0</v>
      </c>
      <c r="H44" s="373">
        <v>0</v>
      </c>
      <c r="I44" s="374">
        <v>0</v>
      </c>
      <c r="J44" s="901"/>
      <c r="K44" s="533">
        <f t="shared" si="28"/>
        <v>0</v>
      </c>
      <c r="L44" s="534">
        <f t="shared" si="29"/>
        <v>0</v>
      </c>
      <c r="M44" s="534">
        <f t="shared" si="30"/>
        <v>0</v>
      </c>
      <c r="N44" s="534">
        <f t="shared" si="31"/>
        <v>0</v>
      </c>
      <c r="O44" s="534">
        <f t="shared" si="32"/>
        <v>0</v>
      </c>
      <c r="P44" s="535">
        <f t="shared" si="33"/>
        <v>0</v>
      </c>
      <c r="Q44" s="901"/>
    </row>
    <row r="45" spans="1:17" x14ac:dyDescent="0.25">
      <c r="A45" s="17" t="s">
        <v>131</v>
      </c>
      <c r="B45" s="147" t="s">
        <v>195</v>
      </c>
      <c r="C45" s="370">
        <v>0</v>
      </c>
      <c r="D45" s="371">
        <v>0</v>
      </c>
      <c r="E45" s="372">
        <v>0</v>
      </c>
      <c r="F45" s="373">
        <v>0</v>
      </c>
      <c r="G45" s="373">
        <v>0</v>
      </c>
      <c r="H45" s="373">
        <v>0</v>
      </c>
      <c r="I45" s="374">
        <v>0</v>
      </c>
      <c r="J45" s="901"/>
      <c r="K45" s="533">
        <f t="shared" si="28"/>
        <v>0</v>
      </c>
      <c r="L45" s="534">
        <f t="shared" si="29"/>
        <v>0</v>
      </c>
      <c r="M45" s="534">
        <f t="shared" si="30"/>
        <v>0</v>
      </c>
      <c r="N45" s="534">
        <f t="shared" si="31"/>
        <v>0</v>
      </c>
      <c r="O45" s="534">
        <f t="shared" si="32"/>
        <v>0</v>
      </c>
      <c r="P45" s="535">
        <f t="shared" si="33"/>
        <v>0</v>
      </c>
      <c r="Q45" s="901"/>
    </row>
    <row r="46" spans="1:17" x14ac:dyDescent="0.25">
      <c r="A46" s="17" t="s">
        <v>133</v>
      </c>
      <c r="B46" s="147" t="s">
        <v>196</v>
      </c>
      <c r="C46" s="370">
        <v>0</v>
      </c>
      <c r="D46" s="371">
        <v>0</v>
      </c>
      <c r="E46" s="372">
        <v>0</v>
      </c>
      <c r="F46" s="373">
        <v>0</v>
      </c>
      <c r="G46" s="373">
        <v>0</v>
      </c>
      <c r="H46" s="373">
        <v>0</v>
      </c>
      <c r="I46" s="374">
        <v>0</v>
      </c>
      <c r="J46" s="901"/>
      <c r="K46" s="533">
        <f t="shared" si="28"/>
        <v>0</v>
      </c>
      <c r="L46" s="534">
        <f t="shared" si="29"/>
        <v>0</v>
      </c>
      <c r="M46" s="534">
        <f t="shared" si="30"/>
        <v>0</v>
      </c>
      <c r="N46" s="534">
        <f t="shared" si="31"/>
        <v>0</v>
      </c>
      <c r="O46" s="534">
        <f t="shared" si="32"/>
        <v>0</v>
      </c>
      <c r="P46" s="535">
        <f t="shared" si="33"/>
        <v>0</v>
      </c>
      <c r="Q46" s="901"/>
    </row>
    <row r="47" spans="1:17" x14ac:dyDescent="0.25">
      <c r="A47" s="17" t="s">
        <v>197</v>
      </c>
      <c r="B47" s="147" t="s">
        <v>38</v>
      </c>
      <c r="C47" s="516">
        <v>0</v>
      </c>
      <c r="D47" s="517">
        <v>0</v>
      </c>
      <c r="E47" s="361">
        <v>0</v>
      </c>
      <c r="F47" s="362">
        <v>0</v>
      </c>
      <c r="G47" s="362">
        <v>0</v>
      </c>
      <c r="H47" s="362">
        <v>0</v>
      </c>
      <c r="I47" s="363">
        <v>0</v>
      </c>
      <c r="J47" s="901"/>
      <c r="K47" s="533">
        <f t="shared" si="28"/>
        <v>0</v>
      </c>
      <c r="L47" s="534">
        <f t="shared" si="29"/>
        <v>0</v>
      </c>
      <c r="M47" s="534">
        <f t="shared" si="30"/>
        <v>0</v>
      </c>
      <c r="N47" s="534">
        <f t="shared" si="31"/>
        <v>0</v>
      </c>
      <c r="O47" s="534">
        <f t="shared" si="32"/>
        <v>0</v>
      </c>
      <c r="P47" s="535">
        <f t="shared" si="33"/>
        <v>0</v>
      </c>
      <c r="Q47" s="901"/>
    </row>
    <row r="48" spans="1:17" x14ac:dyDescent="0.25">
      <c r="A48" s="17" t="s">
        <v>198</v>
      </c>
      <c r="B48" s="147" t="s">
        <v>199</v>
      </c>
      <c r="C48" s="370">
        <v>0</v>
      </c>
      <c r="D48" s="371">
        <v>0</v>
      </c>
      <c r="E48" s="372">
        <v>0</v>
      </c>
      <c r="F48" s="373">
        <v>0</v>
      </c>
      <c r="G48" s="373">
        <v>0</v>
      </c>
      <c r="H48" s="373">
        <v>0</v>
      </c>
      <c r="I48" s="374">
        <v>0</v>
      </c>
      <c r="J48" s="901"/>
      <c r="K48" s="533">
        <f t="shared" si="28"/>
        <v>0</v>
      </c>
      <c r="L48" s="534">
        <f t="shared" si="29"/>
        <v>0</v>
      </c>
      <c r="M48" s="534">
        <f t="shared" si="30"/>
        <v>0</v>
      </c>
      <c r="N48" s="534">
        <f t="shared" si="31"/>
        <v>0</v>
      </c>
      <c r="O48" s="534">
        <f t="shared" si="32"/>
        <v>0</v>
      </c>
      <c r="P48" s="535">
        <f t="shared" si="33"/>
        <v>0</v>
      </c>
      <c r="Q48" s="901"/>
    </row>
    <row r="49" spans="1:17" x14ac:dyDescent="0.25">
      <c r="A49" s="17" t="s">
        <v>200</v>
      </c>
      <c r="B49" s="149" t="s">
        <v>201</v>
      </c>
      <c r="C49" s="370">
        <v>0</v>
      </c>
      <c r="D49" s="371">
        <v>0</v>
      </c>
      <c r="E49" s="372">
        <v>0</v>
      </c>
      <c r="F49" s="373">
        <v>0</v>
      </c>
      <c r="G49" s="373">
        <v>0</v>
      </c>
      <c r="H49" s="373">
        <v>0</v>
      </c>
      <c r="I49" s="374">
        <v>0</v>
      </c>
      <c r="J49" s="901"/>
      <c r="K49" s="533">
        <f t="shared" si="28"/>
        <v>0</v>
      </c>
      <c r="L49" s="534">
        <f t="shared" si="29"/>
        <v>0</v>
      </c>
      <c r="M49" s="534">
        <f t="shared" si="30"/>
        <v>0</v>
      </c>
      <c r="N49" s="534">
        <f t="shared" si="31"/>
        <v>0</v>
      </c>
      <c r="O49" s="534">
        <f t="shared" si="32"/>
        <v>0</v>
      </c>
      <c r="P49" s="535">
        <f t="shared" si="33"/>
        <v>0</v>
      </c>
      <c r="Q49" s="901"/>
    </row>
    <row r="50" spans="1:17" x14ac:dyDescent="0.25">
      <c r="A50" s="17" t="s">
        <v>202</v>
      </c>
      <c r="B50" s="20" t="s">
        <v>203</v>
      </c>
      <c r="C50" s="370">
        <v>0</v>
      </c>
      <c r="D50" s="371">
        <v>0</v>
      </c>
      <c r="E50" s="372">
        <v>0</v>
      </c>
      <c r="F50" s="373">
        <v>0</v>
      </c>
      <c r="G50" s="373">
        <v>0</v>
      </c>
      <c r="H50" s="373">
        <v>0</v>
      </c>
      <c r="I50" s="374">
        <v>0</v>
      </c>
      <c r="J50" s="901"/>
      <c r="K50" s="533">
        <f t="shared" si="28"/>
        <v>0</v>
      </c>
      <c r="L50" s="534">
        <f t="shared" si="29"/>
        <v>0</v>
      </c>
      <c r="M50" s="534">
        <f t="shared" si="30"/>
        <v>0</v>
      </c>
      <c r="N50" s="534">
        <f t="shared" si="31"/>
        <v>0</v>
      </c>
      <c r="O50" s="534">
        <f t="shared" si="32"/>
        <v>0</v>
      </c>
      <c r="P50" s="535">
        <f t="shared" si="33"/>
        <v>0</v>
      </c>
      <c r="Q50" s="901"/>
    </row>
    <row r="51" spans="1:17" x14ac:dyDescent="0.25">
      <c r="A51" s="17" t="s">
        <v>204</v>
      </c>
      <c r="B51" s="147" t="s">
        <v>205</v>
      </c>
      <c r="C51" s="370">
        <v>0</v>
      </c>
      <c r="D51" s="371">
        <v>0</v>
      </c>
      <c r="E51" s="372">
        <v>0</v>
      </c>
      <c r="F51" s="373">
        <v>0</v>
      </c>
      <c r="G51" s="373">
        <v>0</v>
      </c>
      <c r="H51" s="373">
        <v>0</v>
      </c>
      <c r="I51" s="374">
        <v>0</v>
      </c>
      <c r="J51" s="901"/>
      <c r="K51" s="533">
        <f t="shared" si="28"/>
        <v>0</v>
      </c>
      <c r="L51" s="534">
        <f t="shared" si="29"/>
        <v>0</v>
      </c>
      <c r="M51" s="534">
        <f t="shared" si="30"/>
        <v>0</v>
      </c>
      <c r="N51" s="534">
        <f t="shared" si="31"/>
        <v>0</v>
      </c>
      <c r="O51" s="534">
        <f t="shared" si="32"/>
        <v>0</v>
      </c>
      <c r="P51" s="535">
        <f t="shared" si="33"/>
        <v>0</v>
      </c>
      <c r="Q51" s="901"/>
    </row>
    <row r="52" spans="1:17" x14ac:dyDescent="0.25">
      <c r="A52" s="436" t="s">
        <v>206</v>
      </c>
      <c r="B52" s="437" t="s">
        <v>207</v>
      </c>
      <c r="C52" s="438">
        <v>0</v>
      </c>
      <c r="D52" s="439">
        <v>0</v>
      </c>
      <c r="E52" s="440">
        <v>0</v>
      </c>
      <c r="F52" s="441">
        <v>0</v>
      </c>
      <c r="G52" s="441">
        <v>0</v>
      </c>
      <c r="H52" s="441">
        <v>0</v>
      </c>
      <c r="I52" s="442">
        <v>0</v>
      </c>
      <c r="J52" s="901"/>
      <c r="K52" s="533">
        <f t="shared" si="28"/>
        <v>0</v>
      </c>
      <c r="L52" s="534">
        <f t="shared" si="29"/>
        <v>0</v>
      </c>
      <c r="M52" s="534">
        <f t="shared" si="30"/>
        <v>0</v>
      </c>
      <c r="N52" s="534">
        <f t="shared" si="31"/>
        <v>0</v>
      </c>
      <c r="O52" s="534">
        <f t="shared" si="32"/>
        <v>0</v>
      </c>
      <c r="P52" s="535">
        <f t="shared" si="33"/>
        <v>0</v>
      </c>
      <c r="Q52" s="901"/>
    </row>
    <row r="53" spans="1:17" x14ac:dyDescent="0.25">
      <c r="A53" s="30" t="s">
        <v>208</v>
      </c>
      <c r="B53" s="32" t="s">
        <v>209</v>
      </c>
      <c r="C53" s="219">
        <f t="shared" ref="C53:I53" si="34">SUM(C42:C52)</f>
        <v>0</v>
      </c>
      <c r="D53" s="220">
        <f t="shared" si="34"/>
        <v>0</v>
      </c>
      <c r="E53" s="221">
        <f t="shared" si="34"/>
        <v>0</v>
      </c>
      <c r="F53" s="222">
        <f t="shared" si="34"/>
        <v>0</v>
      </c>
      <c r="G53" s="222">
        <f t="shared" si="34"/>
        <v>0</v>
      </c>
      <c r="H53" s="222">
        <f t="shared" si="34"/>
        <v>0</v>
      </c>
      <c r="I53" s="223">
        <f t="shared" si="34"/>
        <v>0</v>
      </c>
      <c r="J53" s="901"/>
      <c r="K53" s="699">
        <f t="shared" si="28"/>
        <v>0</v>
      </c>
      <c r="L53" s="697">
        <f t="shared" si="29"/>
        <v>0</v>
      </c>
      <c r="M53" s="697">
        <f t="shared" si="30"/>
        <v>0</v>
      </c>
      <c r="N53" s="697">
        <f t="shared" si="31"/>
        <v>0</v>
      </c>
      <c r="O53" s="697">
        <f t="shared" si="32"/>
        <v>0</v>
      </c>
      <c r="P53" s="700">
        <f t="shared" si="33"/>
        <v>0</v>
      </c>
      <c r="Q53" s="901"/>
    </row>
    <row r="54" spans="1:17" x14ac:dyDescent="0.25">
      <c r="A54" s="29"/>
      <c r="B54" s="22"/>
      <c r="C54" s="213"/>
      <c r="D54" s="213"/>
      <c r="E54" s="214"/>
      <c r="F54" s="214"/>
      <c r="G54" s="214"/>
      <c r="H54" s="214"/>
      <c r="I54" s="215"/>
      <c r="J54" s="901"/>
      <c r="K54" s="821"/>
      <c r="L54" s="822"/>
      <c r="M54" s="823"/>
      <c r="N54" s="823"/>
      <c r="O54" s="823"/>
      <c r="P54" s="824"/>
      <c r="Q54" s="901"/>
    </row>
    <row r="55" spans="1:17" x14ac:dyDescent="0.25">
      <c r="A55" s="42">
        <v>8</v>
      </c>
      <c r="B55" s="43" t="s">
        <v>210</v>
      </c>
      <c r="C55" s="481" t="s">
        <v>28</v>
      </c>
      <c r="D55" s="481" t="s">
        <v>28</v>
      </c>
      <c r="E55" s="479" t="s">
        <v>28</v>
      </c>
      <c r="F55" s="479" t="s">
        <v>28</v>
      </c>
      <c r="G55" s="479" t="s">
        <v>28</v>
      </c>
      <c r="H55" s="479" t="s">
        <v>28</v>
      </c>
      <c r="I55" s="480" t="s">
        <v>28</v>
      </c>
      <c r="J55" s="901"/>
      <c r="K55" s="821"/>
      <c r="L55" s="822"/>
      <c r="M55" s="823"/>
      <c r="N55" s="823"/>
      <c r="O55" s="823"/>
      <c r="P55" s="824"/>
      <c r="Q55" s="901"/>
    </row>
    <row r="56" spans="1:17" x14ac:dyDescent="0.25">
      <c r="A56" s="164" t="s">
        <v>136</v>
      </c>
      <c r="B56" s="683" t="s">
        <v>211</v>
      </c>
      <c r="C56" s="667">
        <v>0</v>
      </c>
      <c r="D56" s="668">
        <v>0</v>
      </c>
      <c r="E56" s="669">
        <v>0</v>
      </c>
      <c r="F56" s="670">
        <v>0</v>
      </c>
      <c r="G56" s="670">
        <v>0</v>
      </c>
      <c r="H56" s="670">
        <v>0</v>
      </c>
      <c r="I56" s="671">
        <v>0</v>
      </c>
      <c r="J56" s="901"/>
      <c r="K56" s="698">
        <f t="shared" ref="K56:K68" si="35">IF(AND(C56=0,D56=0),0,IF(AND(C56=0,D56&gt;0),1,IF(AND(C56=0,D56&lt;0),-1,(D56-C56)/ABS(C56))))</f>
        <v>0</v>
      </c>
      <c r="L56" s="695">
        <f t="shared" ref="L56:L66" si="36">IF(AND(D56=0,E56=0),0,IF(AND(D56=0,E56&gt;0),1,IF(AND(D56=0,E56&lt;0),-1,(E56-D56)/ABS(D56))))</f>
        <v>0</v>
      </c>
      <c r="M56" s="695">
        <f t="shared" ref="M56:M66" si="37">IF(AND(E56=0,F56=0),0,IF(AND(E56=0,F56&gt;0),1,IF(AND(E56=0,F56&lt;0),-1,(F56-E56)/ABS(E56))))</f>
        <v>0</v>
      </c>
      <c r="N56" s="695">
        <f t="shared" ref="N56:N66" si="38">IF(AND(F56=0,G56=0),0,IF(AND(F56=0,G56&gt;0),1,IF(AND(F56=0,G56&lt;0),-1,(G56-F56)/ABS(F56))))</f>
        <v>0</v>
      </c>
      <c r="O56" s="695">
        <f t="shared" ref="O56:O66" si="39">IF(AND(G56=0,H56=0),0,IF(AND(G56=0,H56&gt;0),1,IF(AND(G56=0,H56&lt;0),-1,(H56-G56)/ABS(G56))))</f>
        <v>0</v>
      </c>
      <c r="P56" s="696">
        <f t="shared" ref="P56:P66" si="40">IF(AND(H56=0,I56=0),0,IF(AND(H56=0,I56&gt;0),1,IF(AND(H56=0,I56&lt;0),-1,(I56-H56)/ABS(H56))))</f>
        <v>0</v>
      </c>
      <c r="Q56" s="901"/>
    </row>
    <row r="57" spans="1:17" ht="27" x14ac:dyDescent="0.25">
      <c r="A57" s="581" t="s">
        <v>138</v>
      </c>
      <c r="B57" s="684" t="s">
        <v>212</v>
      </c>
      <c r="C57" s="661">
        <v>0</v>
      </c>
      <c r="D57" s="662">
        <v>0</v>
      </c>
      <c r="E57" s="663">
        <v>0</v>
      </c>
      <c r="F57" s="664">
        <v>0</v>
      </c>
      <c r="G57" s="664">
        <v>0</v>
      </c>
      <c r="H57" s="664">
        <v>0</v>
      </c>
      <c r="I57" s="665">
        <v>0</v>
      </c>
      <c r="J57" s="901"/>
      <c r="K57" s="533">
        <f t="shared" si="35"/>
        <v>0</v>
      </c>
      <c r="L57" s="534">
        <f t="shared" si="36"/>
        <v>0</v>
      </c>
      <c r="M57" s="534">
        <f t="shared" si="37"/>
        <v>0</v>
      </c>
      <c r="N57" s="534">
        <f t="shared" si="38"/>
        <v>0</v>
      </c>
      <c r="O57" s="534">
        <f t="shared" si="39"/>
        <v>0</v>
      </c>
      <c r="P57" s="535">
        <f t="shared" si="40"/>
        <v>0</v>
      </c>
      <c r="Q57" s="901"/>
    </row>
    <row r="58" spans="1:17" x14ac:dyDescent="0.25">
      <c r="A58" s="581" t="s">
        <v>140</v>
      </c>
      <c r="B58" s="684" t="s">
        <v>213</v>
      </c>
      <c r="C58" s="661">
        <v>0</v>
      </c>
      <c r="D58" s="662">
        <v>0</v>
      </c>
      <c r="E58" s="663">
        <v>0</v>
      </c>
      <c r="F58" s="664">
        <v>0</v>
      </c>
      <c r="G58" s="664">
        <v>0</v>
      </c>
      <c r="H58" s="664">
        <v>0</v>
      </c>
      <c r="I58" s="665">
        <v>0</v>
      </c>
      <c r="J58" s="901"/>
      <c r="K58" s="533">
        <f t="shared" si="35"/>
        <v>0</v>
      </c>
      <c r="L58" s="534">
        <f t="shared" si="36"/>
        <v>0</v>
      </c>
      <c r="M58" s="534">
        <f t="shared" si="37"/>
        <v>0</v>
      </c>
      <c r="N58" s="534">
        <f t="shared" si="38"/>
        <v>0</v>
      </c>
      <c r="O58" s="534">
        <f t="shared" si="39"/>
        <v>0</v>
      </c>
      <c r="P58" s="535">
        <f t="shared" si="40"/>
        <v>0</v>
      </c>
      <c r="Q58" s="901"/>
    </row>
    <row r="59" spans="1:17" x14ac:dyDescent="0.25">
      <c r="A59" s="581" t="s">
        <v>214</v>
      </c>
      <c r="B59" s="684" t="s">
        <v>215</v>
      </c>
      <c r="C59" s="661">
        <v>0</v>
      </c>
      <c r="D59" s="662">
        <v>0</v>
      </c>
      <c r="E59" s="663">
        <v>0</v>
      </c>
      <c r="F59" s="664">
        <v>0</v>
      </c>
      <c r="G59" s="664">
        <v>0</v>
      </c>
      <c r="H59" s="664">
        <v>0</v>
      </c>
      <c r="I59" s="665">
        <v>0</v>
      </c>
      <c r="J59" s="901"/>
      <c r="K59" s="533">
        <f t="shared" ref="K59" si="41">IF(AND(C59=0,D59=0),0,IF(AND(C59=0,D59&gt;0),1,IF(AND(C59=0,D59&lt;0),-1,(D59-C59)/ABS(C59))))</f>
        <v>0</v>
      </c>
      <c r="L59" s="534">
        <f t="shared" ref="L59" si="42">IF(AND(D59=0,E59=0),0,IF(AND(D59=0,E59&gt;0),1,IF(AND(D59=0,E59&lt;0),-1,(E59-D59)/ABS(D59))))</f>
        <v>0</v>
      </c>
      <c r="M59" s="534">
        <f t="shared" ref="M59" si="43">IF(AND(E59=0,F59=0),0,IF(AND(E59=0,F59&gt;0),1,IF(AND(E59=0,F59&lt;0),-1,(F59-E59)/ABS(E59))))</f>
        <v>0</v>
      </c>
      <c r="N59" s="534">
        <f t="shared" ref="N59" si="44">IF(AND(F59=0,G59=0),0,IF(AND(F59=0,G59&gt;0),1,IF(AND(F59=0,G59&lt;0),-1,(G59-F59)/ABS(F59))))</f>
        <v>0</v>
      </c>
      <c r="O59" s="534">
        <f t="shared" ref="O59" si="45">IF(AND(G59=0,H59=0),0,IF(AND(G59=0,H59&gt;0),1,IF(AND(G59=0,H59&lt;0),-1,(H59-G59)/ABS(G59))))</f>
        <v>0</v>
      </c>
      <c r="P59" s="535">
        <f t="shared" ref="P59" si="46">IF(AND(H59=0,I59=0),0,IF(AND(H59=0,I59&gt;0),1,IF(AND(H59=0,I59&lt;0),-1,(I59-H59)/ABS(H59))))</f>
        <v>0</v>
      </c>
      <c r="Q59" s="901"/>
    </row>
    <row r="60" spans="1:17" x14ac:dyDescent="0.25">
      <c r="A60" s="581" t="s">
        <v>216</v>
      </c>
      <c r="B60" s="684" t="s">
        <v>217</v>
      </c>
      <c r="C60" s="661">
        <v>0</v>
      </c>
      <c r="D60" s="662">
        <v>0</v>
      </c>
      <c r="E60" s="663">
        <v>0</v>
      </c>
      <c r="F60" s="664">
        <v>0</v>
      </c>
      <c r="G60" s="664">
        <v>0</v>
      </c>
      <c r="H60" s="664">
        <v>0</v>
      </c>
      <c r="I60" s="665">
        <v>0</v>
      </c>
      <c r="J60" s="901"/>
      <c r="K60" s="533">
        <f t="shared" si="35"/>
        <v>0</v>
      </c>
      <c r="L60" s="534">
        <f t="shared" si="36"/>
        <v>0</v>
      </c>
      <c r="M60" s="534">
        <f t="shared" si="37"/>
        <v>0</v>
      </c>
      <c r="N60" s="534">
        <f t="shared" si="38"/>
        <v>0</v>
      </c>
      <c r="O60" s="534">
        <f t="shared" si="39"/>
        <v>0</v>
      </c>
      <c r="P60" s="535">
        <f t="shared" si="40"/>
        <v>0</v>
      </c>
      <c r="Q60" s="901"/>
    </row>
    <row r="61" spans="1:17" x14ac:dyDescent="0.25">
      <c r="A61" s="581" t="s">
        <v>218</v>
      </c>
      <c r="B61" s="684" t="s">
        <v>219</v>
      </c>
      <c r="C61" s="661">
        <v>0</v>
      </c>
      <c r="D61" s="662">
        <v>0</v>
      </c>
      <c r="E61" s="663">
        <v>0</v>
      </c>
      <c r="F61" s="664">
        <v>0</v>
      </c>
      <c r="G61" s="664">
        <v>0</v>
      </c>
      <c r="H61" s="664">
        <v>0</v>
      </c>
      <c r="I61" s="665">
        <v>0</v>
      </c>
      <c r="J61" s="901"/>
      <c r="K61" s="533">
        <f t="shared" si="35"/>
        <v>0</v>
      </c>
      <c r="L61" s="534">
        <f t="shared" si="36"/>
        <v>0</v>
      </c>
      <c r="M61" s="534">
        <f t="shared" si="37"/>
        <v>0</v>
      </c>
      <c r="N61" s="534">
        <f t="shared" si="38"/>
        <v>0</v>
      </c>
      <c r="O61" s="534">
        <f t="shared" si="39"/>
        <v>0</v>
      </c>
      <c r="P61" s="535">
        <f t="shared" si="40"/>
        <v>0</v>
      </c>
      <c r="Q61" s="901"/>
    </row>
    <row r="62" spans="1:17" x14ac:dyDescent="0.25">
      <c r="A62" s="581" t="s">
        <v>220</v>
      </c>
      <c r="B62" s="684" t="s">
        <v>221</v>
      </c>
      <c r="C62" s="661">
        <v>0</v>
      </c>
      <c r="D62" s="662">
        <v>0</v>
      </c>
      <c r="E62" s="663">
        <v>0</v>
      </c>
      <c r="F62" s="664">
        <v>0</v>
      </c>
      <c r="G62" s="664">
        <v>0</v>
      </c>
      <c r="H62" s="664">
        <v>0</v>
      </c>
      <c r="I62" s="665">
        <v>0</v>
      </c>
      <c r="J62" s="901"/>
      <c r="K62" s="533">
        <f t="shared" si="35"/>
        <v>0</v>
      </c>
      <c r="L62" s="534">
        <f t="shared" si="36"/>
        <v>0</v>
      </c>
      <c r="M62" s="534">
        <f t="shared" si="37"/>
        <v>0</v>
      </c>
      <c r="N62" s="534">
        <f t="shared" si="38"/>
        <v>0</v>
      </c>
      <c r="O62" s="534">
        <f t="shared" si="39"/>
        <v>0</v>
      </c>
      <c r="P62" s="535">
        <f t="shared" si="40"/>
        <v>0</v>
      </c>
      <c r="Q62" s="901"/>
    </row>
    <row r="63" spans="1:17" ht="27" x14ac:dyDescent="0.25">
      <c r="A63" s="581" t="s">
        <v>222</v>
      </c>
      <c r="B63" s="684" t="s">
        <v>223</v>
      </c>
      <c r="C63" s="661">
        <v>0</v>
      </c>
      <c r="D63" s="662">
        <v>0</v>
      </c>
      <c r="E63" s="672">
        <v>0</v>
      </c>
      <c r="F63" s="664">
        <v>0</v>
      </c>
      <c r="G63" s="664">
        <v>0</v>
      </c>
      <c r="H63" s="664">
        <v>0</v>
      </c>
      <c r="I63" s="665">
        <v>0</v>
      </c>
      <c r="J63" s="901"/>
      <c r="K63" s="533">
        <f t="shared" si="35"/>
        <v>0</v>
      </c>
      <c r="L63" s="534">
        <f t="shared" si="36"/>
        <v>0</v>
      </c>
      <c r="M63" s="534">
        <f t="shared" si="37"/>
        <v>0</v>
      </c>
      <c r="N63" s="534">
        <f t="shared" si="38"/>
        <v>0</v>
      </c>
      <c r="O63" s="534">
        <f t="shared" si="39"/>
        <v>0</v>
      </c>
      <c r="P63" s="535">
        <f t="shared" si="40"/>
        <v>0</v>
      </c>
      <c r="Q63" s="901"/>
    </row>
    <row r="64" spans="1:17" x14ac:dyDescent="0.25">
      <c r="A64" s="632" t="s">
        <v>224</v>
      </c>
      <c r="B64" s="685" t="s">
        <v>225</v>
      </c>
      <c r="C64" s="673">
        <v>0</v>
      </c>
      <c r="D64" s="674">
        <v>0</v>
      </c>
      <c r="E64" s="675">
        <v>0</v>
      </c>
      <c r="F64" s="676">
        <v>0</v>
      </c>
      <c r="G64" s="676">
        <v>0</v>
      </c>
      <c r="H64" s="676">
        <v>0</v>
      </c>
      <c r="I64" s="677">
        <v>0</v>
      </c>
      <c r="J64" s="901"/>
      <c r="K64" s="533">
        <f t="shared" si="35"/>
        <v>0</v>
      </c>
      <c r="L64" s="534">
        <f t="shared" si="36"/>
        <v>0</v>
      </c>
      <c r="M64" s="534">
        <f t="shared" si="37"/>
        <v>0</v>
      </c>
      <c r="N64" s="534">
        <f t="shared" si="38"/>
        <v>0</v>
      </c>
      <c r="O64" s="534">
        <f t="shared" si="39"/>
        <v>0</v>
      </c>
      <c r="P64" s="535">
        <f t="shared" si="40"/>
        <v>0</v>
      </c>
      <c r="Q64" s="901"/>
    </row>
    <row r="65" spans="1:17" x14ac:dyDescent="0.25">
      <c r="A65" s="635" t="s">
        <v>226</v>
      </c>
      <c r="B65" s="686" t="s">
        <v>227</v>
      </c>
      <c r="C65" s="678">
        <v>0</v>
      </c>
      <c r="D65" s="679">
        <v>0</v>
      </c>
      <c r="E65" s="680">
        <v>0</v>
      </c>
      <c r="F65" s="681">
        <v>0</v>
      </c>
      <c r="G65" s="681">
        <v>0</v>
      </c>
      <c r="H65" s="681">
        <v>0</v>
      </c>
      <c r="I65" s="682">
        <v>0</v>
      </c>
      <c r="J65" s="901"/>
      <c r="K65" s="533">
        <f t="shared" si="35"/>
        <v>0</v>
      </c>
      <c r="L65" s="534">
        <f t="shared" si="36"/>
        <v>0</v>
      </c>
      <c r="M65" s="534">
        <f t="shared" si="37"/>
        <v>0</v>
      </c>
      <c r="N65" s="534">
        <f t="shared" si="38"/>
        <v>0</v>
      </c>
      <c r="O65" s="534">
        <f t="shared" si="39"/>
        <v>0</v>
      </c>
      <c r="P65" s="535">
        <f t="shared" si="40"/>
        <v>0</v>
      </c>
      <c r="Q65" s="901"/>
    </row>
    <row r="66" spans="1:17" x14ac:dyDescent="0.25">
      <c r="A66" s="41" t="s">
        <v>228</v>
      </c>
      <c r="B66" s="32" t="s">
        <v>229</v>
      </c>
      <c r="C66" s="219">
        <f t="shared" ref="C66:I66" si="47">SUM(C56:C65)</f>
        <v>0</v>
      </c>
      <c r="D66" s="220">
        <f t="shared" si="47"/>
        <v>0</v>
      </c>
      <c r="E66" s="221">
        <f t="shared" si="47"/>
        <v>0</v>
      </c>
      <c r="F66" s="222">
        <f t="shared" si="47"/>
        <v>0</v>
      </c>
      <c r="G66" s="222">
        <f t="shared" si="47"/>
        <v>0</v>
      </c>
      <c r="H66" s="222">
        <f t="shared" si="47"/>
        <v>0</v>
      </c>
      <c r="I66" s="223">
        <f t="shared" si="47"/>
        <v>0</v>
      </c>
      <c r="J66" s="901"/>
      <c r="K66" s="699">
        <f t="shared" si="35"/>
        <v>0</v>
      </c>
      <c r="L66" s="697">
        <f t="shared" si="36"/>
        <v>0</v>
      </c>
      <c r="M66" s="697">
        <f t="shared" si="37"/>
        <v>0</v>
      </c>
      <c r="N66" s="697">
        <f t="shared" si="38"/>
        <v>0</v>
      </c>
      <c r="O66" s="697">
        <f t="shared" si="39"/>
        <v>0</v>
      </c>
      <c r="P66" s="700">
        <f t="shared" si="40"/>
        <v>0</v>
      </c>
      <c r="Q66" s="901"/>
    </row>
    <row r="67" spans="1:17" x14ac:dyDescent="0.25">
      <c r="A67" s="29"/>
      <c r="B67" s="22"/>
      <c r="C67" s="213"/>
      <c r="D67" s="213"/>
      <c r="E67" s="214"/>
      <c r="F67" s="214"/>
      <c r="G67" s="214"/>
      <c r="H67" s="214"/>
      <c r="I67" s="215"/>
      <c r="J67" s="901"/>
      <c r="K67" s="827"/>
      <c r="L67" s="828"/>
      <c r="M67" s="829"/>
      <c r="N67" s="829"/>
      <c r="O67" s="829"/>
      <c r="P67" s="830"/>
      <c r="Q67" s="901"/>
    </row>
    <row r="68" spans="1:17" ht="27" x14ac:dyDescent="0.25">
      <c r="A68" s="206">
        <v>9</v>
      </c>
      <c r="B68" s="687" t="s">
        <v>230</v>
      </c>
      <c r="C68" s="688">
        <f>C39+C53+C66</f>
        <v>0</v>
      </c>
      <c r="D68" s="689">
        <f t="shared" ref="D68:I68" si="48">D39+D53+D66</f>
        <v>0</v>
      </c>
      <c r="E68" s="690">
        <f t="shared" si="48"/>
        <v>0</v>
      </c>
      <c r="F68" s="691">
        <f t="shared" si="48"/>
        <v>0</v>
      </c>
      <c r="G68" s="691">
        <f t="shared" si="48"/>
        <v>0</v>
      </c>
      <c r="H68" s="691">
        <f t="shared" si="48"/>
        <v>0</v>
      </c>
      <c r="I68" s="692">
        <f t="shared" si="48"/>
        <v>0</v>
      </c>
      <c r="J68" s="901"/>
      <c r="K68" s="693">
        <f t="shared" si="35"/>
        <v>0</v>
      </c>
      <c r="L68" s="694">
        <f t="shared" ref="L68" si="49">IF(AND(D68=0,E68=0),0,IF(AND(D68=0,E68&gt;0),1,IF(AND(D68=0,E68&lt;0),-1,(E68-D68)/ABS(D68))))</f>
        <v>0</v>
      </c>
      <c r="M68" s="694">
        <f t="shared" ref="M68" si="50">IF(AND(E68=0,F68=0),0,IF(AND(E68=0,F68&gt;0),1,IF(AND(E68=0,F68&lt;0),-1,(F68-E68)/ABS(E68))))</f>
        <v>0</v>
      </c>
      <c r="N68" s="694">
        <f t="shared" ref="N68" si="51">IF(AND(F68=0,G68=0),0,IF(AND(F68=0,G68&gt;0),1,IF(AND(F68=0,G68&lt;0),-1,(G68-F68)/ABS(F68))))</f>
        <v>0</v>
      </c>
      <c r="O68" s="694">
        <f t="shared" ref="O68" si="52">IF(AND(G68=0,H68=0),0,IF(AND(G68=0,H68&gt;0),1,IF(AND(G68=0,H68&lt;0),-1,(H68-G68)/ABS(G68))))</f>
        <v>0</v>
      </c>
      <c r="P68" s="811">
        <f t="shared" ref="P68" si="53">IF(AND(H68=0,I68=0),0,IF(AND(H68=0,I68&gt;0),1,IF(AND(H68=0,I68&lt;0),-1,(I68-H68)/ABS(H68))))</f>
        <v>0</v>
      </c>
      <c r="Q68" s="901"/>
    </row>
    <row r="69" spans="1:17" x14ac:dyDescent="0.25">
      <c r="A69" s="29"/>
      <c r="B69" s="24"/>
      <c r="C69" s="213"/>
      <c r="D69" s="213"/>
      <c r="E69" s="214"/>
      <c r="F69" s="214"/>
      <c r="G69" s="214"/>
      <c r="H69" s="214"/>
      <c r="I69" s="215"/>
      <c r="J69" s="901"/>
      <c r="K69" s="840"/>
      <c r="L69" s="831"/>
      <c r="M69" s="831"/>
      <c r="N69" s="831"/>
      <c r="O69" s="831"/>
      <c r="P69" s="832"/>
      <c r="Q69" s="901"/>
    </row>
    <row r="70" spans="1:17" x14ac:dyDescent="0.25">
      <c r="A70" s="13">
        <v>10</v>
      </c>
      <c r="B70" s="208" t="s">
        <v>231</v>
      </c>
      <c r="C70" s="1020">
        <v>0</v>
      </c>
      <c r="D70" s="224">
        <f t="shared" ref="D70:H70" si="54">C71</f>
        <v>0</v>
      </c>
      <c r="E70" s="225">
        <f t="shared" si="54"/>
        <v>0</v>
      </c>
      <c r="F70" s="226">
        <f t="shared" si="54"/>
        <v>0</v>
      </c>
      <c r="G70" s="226">
        <f t="shared" si="54"/>
        <v>0</v>
      </c>
      <c r="H70" s="226">
        <f t="shared" si="54"/>
        <v>0</v>
      </c>
      <c r="I70" s="227">
        <f>H71</f>
        <v>0</v>
      </c>
      <c r="J70" s="901"/>
      <c r="K70" s="698">
        <f t="shared" ref="K70:K71" si="55">IF(AND(C70=0,D70=0),0,IF(AND(C70=0,D70&gt;0),1,IF(AND(C70=0,D70&lt;0),-1,(D70-C70)/ABS(C70))))</f>
        <v>0</v>
      </c>
      <c r="L70" s="695">
        <f t="shared" ref="L70:L71" si="56">IF(AND(D70=0,E70=0),0,IF(AND(D70=0,E70&gt;0),1,IF(AND(D70=0,E70&lt;0),-1,(E70-D70)/ABS(D70))))</f>
        <v>0</v>
      </c>
      <c r="M70" s="695">
        <f t="shared" ref="M70:M71" si="57">IF(AND(E70=0,F70=0),0,IF(AND(E70=0,F70&gt;0),1,IF(AND(E70=0,F70&lt;0),-1,(F70-E70)/ABS(E70))))</f>
        <v>0</v>
      </c>
      <c r="N70" s="695">
        <f t="shared" ref="N70:N71" si="58">IF(AND(F70=0,G70=0),0,IF(AND(F70=0,G70&gt;0),1,IF(AND(F70=0,G70&lt;0),-1,(G70-F70)/ABS(F70))))</f>
        <v>0</v>
      </c>
      <c r="O70" s="695">
        <f t="shared" ref="O70:O71" si="59">IF(AND(G70=0,H70=0),0,IF(AND(G70=0,H70&gt;0),1,IF(AND(G70=0,H70&lt;0),-1,(H70-G70)/ABS(G70))))</f>
        <v>0</v>
      </c>
      <c r="P70" s="696">
        <f t="shared" ref="P70:P71" si="60">IF(AND(H70=0,I70=0),0,IF(AND(H70=0,I70&gt;0),1,IF(AND(H70=0,I70&lt;0),-1,(I70-H70)/ABS(H70))))</f>
        <v>0</v>
      </c>
      <c r="Q70" s="901"/>
    </row>
    <row r="71" spans="1:17" ht="15" customHeight="1" x14ac:dyDescent="0.25">
      <c r="A71" s="13">
        <v>11</v>
      </c>
      <c r="B71" s="208" t="s">
        <v>232</v>
      </c>
      <c r="C71" s="228">
        <f>C70+C68</f>
        <v>0</v>
      </c>
      <c r="D71" s="224">
        <f>D70+D68</f>
        <v>0</v>
      </c>
      <c r="E71" s="225">
        <f t="shared" ref="E71:I71" si="61">E70+E68</f>
        <v>0</v>
      </c>
      <c r="F71" s="226">
        <f t="shared" si="61"/>
        <v>0</v>
      </c>
      <c r="G71" s="226">
        <f t="shared" si="61"/>
        <v>0</v>
      </c>
      <c r="H71" s="226">
        <f t="shared" si="61"/>
        <v>0</v>
      </c>
      <c r="I71" s="227">
        <f t="shared" si="61"/>
        <v>0</v>
      </c>
      <c r="J71" s="901"/>
      <c r="K71" s="699">
        <f t="shared" si="55"/>
        <v>0</v>
      </c>
      <c r="L71" s="697">
        <f t="shared" si="56"/>
        <v>0</v>
      </c>
      <c r="M71" s="697">
        <f t="shared" si="57"/>
        <v>0</v>
      </c>
      <c r="N71" s="697">
        <f t="shared" si="58"/>
        <v>0</v>
      </c>
      <c r="O71" s="697">
        <f t="shared" si="59"/>
        <v>0</v>
      </c>
      <c r="P71" s="700">
        <f t="shared" si="60"/>
        <v>0</v>
      </c>
      <c r="Q71" s="901"/>
    </row>
    <row r="72" spans="1:17" ht="15" customHeight="1" x14ac:dyDescent="0.25">
      <c r="A72" s="835"/>
      <c r="B72" s="836"/>
      <c r="C72" s="837"/>
      <c r="D72" s="837"/>
      <c r="E72" s="838"/>
      <c r="F72" s="838"/>
      <c r="G72" s="838"/>
      <c r="H72" s="838"/>
      <c r="I72" s="839"/>
      <c r="J72" s="901"/>
      <c r="K72" s="818"/>
      <c r="L72" s="819"/>
      <c r="M72" s="819"/>
      <c r="N72" s="819"/>
      <c r="O72" s="819"/>
      <c r="P72" s="820"/>
      <c r="Q72" s="901"/>
    </row>
    <row r="73" spans="1:17" ht="15" customHeight="1" x14ac:dyDescent="0.25">
      <c r="A73" s="42">
        <v>12</v>
      </c>
      <c r="B73" s="43" t="s">
        <v>233</v>
      </c>
      <c r="C73" s="484" t="s">
        <v>28</v>
      </c>
      <c r="D73" s="484" t="s">
        <v>28</v>
      </c>
      <c r="E73" s="477" t="s">
        <v>28</v>
      </c>
      <c r="F73" s="477" t="s">
        <v>28</v>
      </c>
      <c r="G73" s="477" t="s">
        <v>28</v>
      </c>
      <c r="H73" s="477" t="s">
        <v>28</v>
      </c>
      <c r="I73" s="478" t="s">
        <v>28</v>
      </c>
      <c r="J73" s="901"/>
      <c r="K73" s="818"/>
      <c r="L73" s="819"/>
      <c r="M73" s="819"/>
      <c r="N73" s="819"/>
      <c r="O73" s="819"/>
      <c r="P73" s="820"/>
      <c r="Q73" s="901"/>
    </row>
    <row r="74" spans="1:17" ht="15" customHeight="1" x14ac:dyDescent="0.25">
      <c r="A74" s="15" t="s">
        <v>234</v>
      </c>
      <c r="B74" s="150" t="s">
        <v>235</v>
      </c>
      <c r="C74" s="1021"/>
      <c r="D74" s="1022"/>
      <c r="E74" s="383"/>
      <c r="F74" s="1046"/>
      <c r="G74" s="1025"/>
      <c r="H74" s="1025"/>
      <c r="I74" s="1026"/>
      <c r="J74" s="901"/>
      <c r="K74" s="818"/>
      <c r="L74" s="819"/>
      <c r="M74" s="819"/>
      <c r="N74" s="819"/>
      <c r="O74" s="819"/>
      <c r="P74" s="820"/>
      <c r="Q74" s="901"/>
    </row>
    <row r="75" spans="1:17" ht="15" customHeight="1" x14ac:dyDescent="0.25">
      <c r="A75" s="39" t="s">
        <v>236</v>
      </c>
      <c r="B75" s="151" t="s">
        <v>237</v>
      </c>
      <c r="C75" s="1023"/>
      <c r="D75" s="1024"/>
      <c r="E75" s="916">
        <v>0</v>
      </c>
      <c r="F75" s="381">
        <v>0</v>
      </c>
      <c r="G75" s="1027"/>
      <c r="H75" s="1027"/>
      <c r="I75" s="1028"/>
      <c r="J75" s="901"/>
      <c r="K75" s="841"/>
      <c r="L75" s="1047">
        <v>0</v>
      </c>
      <c r="M75" s="1048">
        <f>IF(E75&gt;0,(F75-E75)/E75,0)</f>
        <v>0</v>
      </c>
      <c r="N75" s="833"/>
      <c r="O75" s="833"/>
      <c r="P75" s="834"/>
      <c r="Q75" s="901"/>
    </row>
    <row r="76" spans="1:17" customFormat="1" ht="15" customHeight="1" x14ac:dyDescent="0.25">
      <c r="A76" s="842"/>
      <c r="B76" s="843"/>
      <c r="C76" s="843"/>
      <c r="D76" s="843"/>
      <c r="E76" s="843"/>
      <c r="F76" s="843"/>
      <c r="G76" s="843"/>
      <c r="H76" s="843"/>
      <c r="I76" s="844"/>
      <c r="J76" s="901"/>
    </row>
    <row r="77" spans="1:17" ht="29.25" customHeight="1" x14ac:dyDescent="0.25">
      <c r="A77" s="115">
        <v>13</v>
      </c>
      <c r="B77" s="1200" t="s">
        <v>238</v>
      </c>
      <c r="C77" s="1201"/>
      <c r="D77" s="1201"/>
      <c r="E77" s="1201"/>
      <c r="F77" s="1201"/>
      <c r="G77" s="1201"/>
      <c r="H77" s="1201"/>
      <c r="I77" s="1202"/>
      <c r="J77" s="901"/>
    </row>
    <row r="78" spans="1:17" ht="27.75" customHeight="1" x14ac:dyDescent="0.25">
      <c r="A78" s="115"/>
      <c r="B78" s="1147" t="s">
        <v>239</v>
      </c>
      <c r="C78" s="1191" t="s">
        <v>240</v>
      </c>
      <c r="D78" s="1192"/>
      <c r="E78" s="1192"/>
      <c r="F78" s="1192"/>
      <c r="G78" s="1192"/>
      <c r="H78" s="1192"/>
      <c r="I78" s="1193"/>
      <c r="J78" s="901"/>
      <c r="K78" s="1175" t="s">
        <v>241</v>
      </c>
      <c r="L78" s="1176"/>
    </row>
    <row r="79" spans="1:17" ht="40.5" customHeight="1" x14ac:dyDescent="0.25">
      <c r="A79" s="169" t="s">
        <v>242</v>
      </c>
      <c r="B79" s="447"/>
      <c r="C79" s="1194"/>
      <c r="D79" s="1195"/>
      <c r="E79" s="1195"/>
      <c r="F79" s="1195"/>
      <c r="G79" s="1195"/>
      <c r="H79" s="1195"/>
      <c r="I79" s="1196"/>
      <c r="J79" s="901"/>
      <c r="K79" s="1179" t="s">
        <v>243</v>
      </c>
      <c r="L79" s="1180"/>
    </row>
    <row r="80" spans="1:17" ht="40.5" customHeight="1" x14ac:dyDescent="0.25">
      <c r="A80" s="170" t="s">
        <v>244</v>
      </c>
      <c r="B80" s="447"/>
      <c r="C80" s="1197"/>
      <c r="D80" s="1198"/>
      <c r="E80" s="1198"/>
      <c r="F80" s="1198"/>
      <c r="G80" s="1198"/>
      <c r="H80" s="1198"/>
      <c r="I80" s="1199"/>
      <c r="J80" s="901"/>
      <c r="K80" s="1181" t="s">
        <v>243</v>
      </c>
      <c r="L80" s="1182"/>
    </row>
    <row r="81" spans="1:12" ht="40.5" customHeight="1" x14ac:dyDescent="0.25">
      <c r="A81" s="170" t="s">
        <v>245</v>
      </c>
      <c r="B81" s="447"/>
      <c r="C81" s="1197"/>
      <c r="D81" s="1198"/>
      <c r="E81" s="1198"/>
      <c r="F81" s="1198"/>
      <c r="G81" s="1198"/>
      <c r="H81" s="1198"/>
      <c r="I81" s="1199"/>
      <c r="J81" s="901"/>
      <c r="K81" s="1181" t="s">
        <v>243</v>
      </c>
      <c r="L81" s="1182"/>
    </row>
    <row r="82" spans="1:12" ht="40.5" customHeight="1" x14ac:dyDescent="0.25">
      <c r="A82" s="170" t="s">
        <v>246</v>
      </c>
      <c r="B82" s="447"/>
      <c r="C82" s="1197"/>
      <c r="D82" s="1198"/>
      <c r="E82" s="1198"/>
      <c r="F82" s="1198"/>
      <c r="G82" s="1198"/>
      <c r="H82" s="1198"/>
      <c r="I82" s="1199"/>
      <c r="J82" s="901"/>
      <c r="K82" s="1181" t="s">
        <v>243</v>
      </c>
      <c r="L82" s="1182"/>
    </row>
    <row r="83" spans="1:12" ht="40.5" customHeight="1" x14ac:dyDescent="0.25">
      <c r="A83" s="170" t="s">
        <v>247</v>
      </c>
      <c r="B83" s="447"/>
      <c r="C83" s="1197"/>
      <c r="D83" s="1198"/>
      <c r="E83" s="1198"/>
      <c r="F83" s="1198"/>
      <c r="G83" s="1198"/>
      <c r="H83" s="1198"/>
      <c r="I83" s="1199"/>
      <c r="J83" s="901"/>
      <c r="K83" s="1181" t="s">
        <v>243</v>
      </c>
      <c r="L83" s="1182"/>
    </row>
    <row r="84" spans="1:12" ht="40.5" customHeight="1" x14ac:dyDescent="0.25">
      <c r="A84" s="492" t="s">
        <v>248</v>
      </c>
      <c r="B84" s="493"/>
      <c r="C84" s="1197"/>
      <c r="D84" s="1198"/>
      <c r="E84" s="1198"/>
      <c r="F84" s="1198"/>
      <c r="G84" s="1198"/>
      <c r="H84" s="1198"/>
      <c r="I84" s="1199"/>
      <c r="J84" s="901"/>
      <c r="K84" s="1181" t="s">
        <v>243</v>
      </c>
      <c r="L84" s="1182"/>
    </row>
    <row r="85" spans="1:12" ht="40.5" customHeight="1" x14ac:dyDescent="0.25">
      <c r="A85" s="492" t="s">
        <v>249</v>
      </c>
      <c r="B85" s="493"/>
      <c r="C85" s="1197"/>
      <c r="D85" s="1198"/>
      <c r="E85" s="1198"/>
      <c r="F85" s="1198"/>
      <c r="G85" s="1198"/>
      <c r="H85" s="1198"/>
      <c r="I85" s="1199"/>
      <c r="J85" s="901"/>
      <c r="K85" s="1181" t="s">
        <v>243</v>
      </c>
      <c r="L85" s="1182"/>
    </row>
    <row r="86" spans="1:12" ht="40.5" customHeight="1" x14ac:dyDescent="0.25">
      <c r="A86" s="492" t="s">
        <v>250</v>
      </c>
      <c r="B86" s="493"/>
      <c r="C86" s="1197"/>
      <c r="D86" s="1198"/>
      <c r="E86" s="1198"/>
      <c r="F86" s="1198"/>
      <c r="G86" s="1198"/>
      <c r="H86" s="1198"/>
      <c r="I86" s="1199"/>
      <c r="J86" s="901"/>
      <c r="K86" s="1181" t="s">
        <v>243</v>
      </c>
      <c r="L86" s="1182"/>
    </row>
    <row r="87" spans="1:12" ht="40.5" customHeight="1" x14ac:dyDescent="0.25">
      <c r="A87" s="492" t="s">
        <v>251</v>
      </c>
      <c r="B87" s="493"/>
      <c r="C87" s="1197"/>
      <c r="D87" s="1198"/>
      <c r="E87" s="1198"/>
      <c r="F87" s="1198"/>
      <c r="G87" s="1198"/>
      <c r="H87" s="1198"/>
      <c r="I87" s="1199"/>
      <c r="J87" s="901"/>
      <c r="K87" s="1181" t="s">
        <v>243</v>
      </c>
      <c r="L87" s="1182"/>
    </row>
    <row r="88" spans="1:12" ht="40.5" customHeight="1" x14ac:dyDescent="0.25">
      <c r="A88" s="171" t="s">
        <v>252</v>
      </c>
      <c r="B88" s="448"/>
      <c r="C88" s="1188"/>
      <c r="D88" s="1189"/>
      <c r="E88" s="1189"/>
      <c r="F88" s="1189"/>
      <c r="G88" s="1189"/>
      <c r="H88" s="1189"/>
      <c r="I88" s="1190"/>
      <c r="J88" s="901"/>
      <c r="K88" s="1177" t="s">
        <v>243</v>
      </c>
      <c r="L88" s="1178"/>
    </row>
    <row r="89" spans="1:12" x14ac:dyDescent="0.25">
      <c r="A89" s="199" t="s">
        <v>253</v>
      </c>
    </row>
  </sheetData>
  <mergeCells count="33">
    <mergeCell ref="B77:I77"/>
    <mergeCell ref="C84:I84"/>
    <mergeCell ref="C85:I85"/>
    <mergeCell ref="C86:I86"/>
    <mergeCell ref="C87:I87"/>
    <mergeCell ref="C88:I88"/>
    <mergeCell ref="C78:I78"/>
    <mergeCell ref="C79:I79"/>
    <mergeCell ref="C80:I80"/>
    <mergeCell ref="C81:I81"/>
    <mergeCell ref="C82:I82"/>
    <mergeCell ref="C83:I83"/>
    <mergeCell ref="C5:D5"/>
    <mergeCell ref="E5:I5"/>
    <mergeCell ref="K7:K8"/>
    <mergeCell ref="L7:L8"/>
    <mergeCell ref="P7:P8"/>
    <mergeCell ref="O7:O8"/>
    <mergeCell ref="N7:N8"/>
    <mergeCell ref="M7:M8"/>
    <mergeCell ref="K5:P6"/>
    <mergeCell ref="K4:P4"/>
    <mergeCell ref="K78:L78"/>
    <mergeCell ref="K88:L88"/>
    <mergeCell ref="K79:L79"/>
    <mergeCell ref="K80:L80"/>
    <mergeCell ref="K81:L81"/>
    <mergeCell ref="K82:L82"/>
    <mergeCell ref="K83:L83"/>
    <mergeCell ref="K84:L84"/>
    <mergeCell ref="K85:L85"/>
    <mergeCell ref="K86:L86"/>
    <mergeCell ref="K87:L87"/>
  </mergeCells>
  <phoneticPr fontId="33" type="noConversion"/>
  <conditionalFormatting sqref="K10:P75">
    <cfRule type="expression" dxfId="95" priority="28">
      <formula>IF(ABS(K10)&gt;=0.1,1,0)</formula>
    </cfRule>
  </conditionalFormatting>
  <conditionalFormatting sqref="A84:C88 A79:I83">
    <cfRule type="expression" dxfId="94" priority="647">
      <formula>IF($K79="No",1,0)</formula>
    </cfRule>
  </conditionalFormatting>
  <conditionalFormatting sqref="C59">
    <cfRule type="cellIs" dxfId="93" priority="13" operator="equal">
      <formula>0</formula>
    </cfRule>
  </conditionalFormatting>
  <conditionalFormatting sqref="C10:P75">
    <cfRule type="cellIs" dxfId="92" priority="12" operator="equal">
      <formula>0</formula>
    </cfRule>
  </conditionalFormatting>
  <dataValidations count="6">
    <dataValidation operator="lessThan" allowBlank="1" showErrorMessage="1" prompt=" " sqref="E65" xr:uid="{00000000-0002-0000-1400-000001000000}"/>
    <dataValidation type="textLength" operator="lessThanOrEqual" allowBlank="1" showInputMessage="1" showErrorMessage="1" errorTitle="Character limit" error="Maximum of 1,000 characters allowed" promptTitle="Character limit" prompt="Maximum of 1,000 characters allowed" sqref="B79:I88" xr:uid="{00000000-0002-0000-1400-000002000000}">
      <formula1>1000</formula1>
    </dataValidation>
    <dataValidation allowBlank="1" showInputMessage="1" showErrorMessage="1" promptTitle="New row" prompt="This row has been added to the template and was not present last year, so has not been prefilled. Please complete this cell and adjust other cells as appropriate." sqref="C59" xr:uid="{D4C8B722-9682-4239-AB95-F404943351C6}"/>
    <dataValidation allowBlank="1" promptTitle="New row" prompt="This row has been added to the template and was not present last year, so has not been prefilled. Please complete this cell and adjust other cells as appropriate." sqref="C37" xr:uid="{E0359794-0322-4085-9636-A096C167690D}"/>
    <dataValidation type="list" allowBlank="1" showInputMessage="1" showErrorMessage="1" errorTitle="Invalid date" error="Please enter a valid date in DD/MM/YYYY format." sqref="E74:F74" xr:uid="{ED316EB1-5E66-43A4-8B28-170F1A34495E}">
      <formula1>#REF!</formula1>
    </dataValidation>
    <dataValidation type="list" showInputMessage="1" showErrorMessage="1" sqref="K79:K88" xr:uid="{00000000-0002-0000-1400-000003000000}">
      <formula1>#REF!</formula1>
    </dataValidation>
  </dataValidations>
  <pageMargins left="0.70866141732283472" right="0.70866141732283472" top="0.74803149606299213" bottom="0.74803149606299213" header="0.31496062992125984" footer="0.31496062992125984"/>
  <pageSetup paperSize="9" scale="60" fitToHeight="0" orientation="landscape" r:id="rId1"/>
  <rowBreaks count="2" manualBreakCount="2">
    <brk id="39" max="15" man="1"/>
    <brk id="75" max="15"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1">
    <pageSetUpPr fitToPage="1"/>
  </sheetPr>
  <dimension ref="A1:U53"/>
  <sheetViews>
    <sheetView showGridLines="0" zoomScaleNormal="100" zoomScaleSheetLayoutView="80" workbookViewId="0">
      <pane xSplit="2" ySplit="8" topLeftCell="C9" activePane="bottomRight" state="frozen"/>
      <selection pane="topRight" activeCell="C1" sqref="C1"/>
      <selection pane="bottomLeft" activeCell="A9" sqref="A9"/>
      <selection pane="bottomRight"/>
    </sheetView>
  </sheetViews>
  <sheetFormatPr defaultRowHeight="15" x14ac:dyDescent="0.25"/>
  <cols>
    <col min="1" max="1" width="5.5703125" customWidth="1"/>
    <col min="2" max="2" width="53.5703125" customWidth="1"/>
    <col min="3" max="9" width="11.42578125" customWidth="1"/>
    <col min="10" max="10" width="8.7109375" customWidth="1"/>
    <col min="11" max="16" width="10.85546875" customWidth="1"/>
    <col min="17" max="17" width="8.7109375" customWidth="1"/>
  </cols>
  <sheetData>
    <row r="1" spans="1:21" ht="15.75" x14ac:dyDescent="0.25">
      <c r="A1" s="1133" t="s">
        <v>2</v>
      </c>
      <c r="B1" s="5"/>
      <c r="C1" s="5"/>
      <c r="D1" s="5"/>
      <c r="E1" s="5"/>
      <c r="F1" s="5"/>
      <c r="G1" s="5"/>
      <c r="H1" s="5"/>
      <c r="I1" s="5"/>
    </row>
    <row r="2" spans="1:21" x14ac:dyDescent="0.25">
      <c r="A2" s="1134"/>
      <c r="B2" s="5"/>
      <c r="C2" s="5"/>
      <c r="D2" s="5"/>
      <c r="E2" s="5"/>
      <c r="F2" s="5"/>
      <c r="G2" s="5"/>
      <c r="H2" s="5"/>
      <c r="I2" s="5"/>
    </row>
    <row r="3" spans="1:21" s="1" customFormat="1" x14ac:dyDescent="0.25">
      <c r="A3" s="1136" t="s">
        <v>5</v>
      </c>
      <c r="B3" s="1137"/>
      <c r="C3" s="1137"/>
      <c r="D3" s="1137"/>
      <c r="E3" s="1137"/>
      <c r="F3" s="1137"/>
      <c r="G3" s="1137"/>
      <c r="H3" s="1137"/>
      <c r="I3" s="1137"/>
      <c r="J3" s="202"/>
      <c r="L3" s="1132"/>
      <c r="M3" s="1132"/>
      <c r="N3" s="1132"/>
      <c r="O3" s="1132"/>
      <c r="P3" s="1132"/>
      <c r="Q3" s="55"/>
    </row>
    <row r="4" spans="1:21" ht="15" customHeight="1" x14ac:dyDescent="0.25">
      <c r="K4" s="1207" t="s">
        <v>6</v>
      </c>
      <c r="L4" s="1207"/>
      <c r="M4" s="1207"/>
      <c r="N4" s="1207"/>
      <c r="O4" s="1207"/>
      <c r="P4" s="1207"/>
    </row>
    <row r="5" spans="1:21" ht="15.75" customHeight="1" x14ac:dyDescent="0.25">
      <c r="A5" s="25" t="s">
        <v>254</v>
      </c>
      <c r="B5" s="26"/>
      <c r="C5" s="1169" t="s">
        <v>8</v>
      </c>
      <c r="D5" s="1169"/>
      <c r="E5" s="1169" t="s">
        <v>9</v>
      </c>
      <c r="F5" s="1169"/>
      <c r="G5" s="1169"/>
      <c r="H5" s="1169"/>
      <c r="I5" s="1170"/>
      <c r="J5" s="901"/>
      <c r="K5" s="1205" t="s">
        <v>255</v>
      </c>
      <c r="L5" s="1205"/>
      <c r="M5" s="1205"/>
      <c r="N5" s="1205"/>
      <c r="O5" s="1205"/>
      <c r="P5" s="1205"/>
    </row>
    <row r="6" spans="1:21" ht="42.75" customHeight="1" x14ac:dyDescent="0.25">
      <c r="A6" s="27"/>
      <c r="B6" s="21"/>
      <c r="C6" s="174"/>
      <c r="D6" s="175" t="s">
        <v>11</v>
      </c>
      <c r="E6" s="174" t="s">
        <v>12</v>
      </c>
      <c r="F6" s="176"/>
      <c r="G6" s="176"/>
      <c r="H6" s="176"/>
      <c r="I6" s="177"/>
      <c r="J6" s="901"/>
      <c r="K6" s="1206"/>
      <c r="L6" s="1206"/>
      <c r="M6" s="1206"/>
      <c r="N6" s="1206"/>
      <c r="O6" s="1206"/>
      <c r="P6" s="1206"/>
      <c r="R6" s="814"/>
      <c r="S6" s="814"/>
      <c r="T6" s="814"/>
      <c r="U6" s="814"/>
    </row>
    <row r="7" spans="1:21" x14ac:dyDescent="0.25">
      <c r="A7" s="27"/>
      <c r="B7" s="21"/>
      <c r="C7" s="457"/>
      <c r="D7" s="458"/>
      <c r="E7" s="457"/>
      <c r="F7" s="459"/>
      <c r="G7" s="459"/>
      <c r="H7" s="459"/>
      <c r="I7" s="460"/>
      <c r="J7" s="901"/>
      <c r="K7" s="1208" t="s">
        <v>13</v>
      </c>
      <c r="L7" s="1203" t="s">
        <v>14</v>
      </c>
      <c r="M7" s="1203" t="s">
        <v>15</v>
      </c>
      <c r="N7" s="1203" t="s">
        <v>16</v>
      </c>
      <c r="O7" s="1203" t="s">
        <v>17</v>
      </c>
      <c r="P7" s="1204" t="s">
        <v>18</v>
      </c>
      <c r="Q7" s="901"/>
      <c r="R7" s="814"/>
      <c r="S7" s="814"/>
      <c r="T7" s="814"/>
      <c r="U7" s="814"/>
    </row>
    <row r="8" spans="1:21" x14ac:dyDescent="0.25">
      <c r="A8" s="28"/>
      <c r="B8" s="35" t="s">
        <v>19</v>
      </c>
      <c r="C8" s="457" t="s">
        <v>20</v>
      </c>
      <c r="D8" s="458" t="s">
        <v>21</v>
      </c>
      <c r="E8" s="457" t="s">
        <v>22</v>
      </c>
      <c r="F8" s="459" t="s">
        <v>23</v>
      </c>
      <c r="G8" s="459" t="s">
        <v>24</v>
      </c>
      <c r="H8" s="459" t="s">
        <v>25</v>
      </c>
      <c r="I8" s="460" t="s">
        <v>26</v>
      </c>
      <c r="J8" s="901"/>
      <c r="K8" s="1183"/>
      <c r="L8" s="1184"/>
      <c r="M8" s="1184"/>
      <c r="N8" s="1184"/>
      <c r="O8" s="1184"/>
      <c r="P8" s="1185"/>
      <c r="Q8" s="901"/>
      <c r="R8" s="814"/>
      <c r="S8" s="814"/>
      <c r="T8" s="814"/>
      <c r="U8" s="814"/>
    </row>
    <row r="9" spans="1:21" s="2" customFormat="1" x14ac:dyDescent="0.25">
      <c r="A9" s="703">
        <v>1</v>
      </c>
      <c r="B9" s="704" t="s">
        <v>30</v>
      </c>
      <c r="C9" s="1010">
        <f>'6 Fees'!C54</f>
        <v>0</v>
      </c>
      <c r="D9" s="1011">
        <f>'6 Fees'!G54</f>
        <v>0</v>
      </c>
      <c r="E9" s="1012">
        <f>'6 Fees'!H54</f>
        <v>0</v>
      </c>
      <c r="F9" s="1013">
        <f>'6 Fees'!I54</f>
        <v>0</v>
      </c>
      <c r="G9" s="1013">
        <f>'6 Fees'!J54</f>
        <v>0</v>
      </c>
      <c r="H9" s="1013">
        <f>'6 Fees'!K54</f>
        <v>0</v>
      </c>
      <c r="I9" s="1011">
        <f>'6 Fees'!L54</f>
        <v>0</v>
      </c>
      <c r="J9" s="902"/>
      <c r="K9" s="693">
        <f>IF(AND(C9=0,D9=0),0,IF(AND(C9=0,D9&gt;0),1,IF(AND(C9=0,D9&lt;0),-1,(D9-C9)/ABS(C9))))</f>
        <v>0</v>
      </c>
      <c r="L9" s="694">
        <f t="shared" ref="L9:P9" si="0">IF(AND(D9=0,E9=0),0,IF(AND(D9=0,E9&gt;0),1,IF(AND(D9=0,E9&lt;0),-1,(E9-D9)/ABS(D9))))</f>
        <v>0</v>
      </c>
      <c r="M9" s="694">
        <f t="shared" si="0"/>
        <v>0</v>
      </c>
      <c r="N9" s="694">
        <f t="shared" si="0"/>
        <v>0</v>
      </c>
      <c r="O9" s="694">
        <f t="shared" si="0"/>
        <v>0</v>
      </c>
      <c r="P9" s="811">
        <f t="shared" si="0"/>
        <v>0</v>
      </c>
      <c r="Q9" s="902"/>
      <c r="R9" s="198"/>
      <c r="S9" s="198"/>
      <c r="T9" s="198"/>
      <c r="U9" s="198"/>
    </row>
    <row r="10" spans="1:21" s="2" customFormat="1" x14ac:dyDescent="0.25">
      <c r="A10" s="705"/>
      <c r="B10" s="706"/>
      <c r="C10" s="707"/>
      <c r="D10" s="707"/>
      <c r="E10" s="707"/>
      <c r="F10" s="707"/>
      <c r="G10" s="707"/>
      <c r="H10" s="707"/>
      <c r="I10" s="708"/>
      <c r="J10" s="902"/>
      <c r="K10" s="818"/>
      <c r="L10" s="819"/>
      <c r="M10" s="819"/>
      <c r="N10" s="819"/>
      <c r="O10" s="819"/>
      <c r="P10" s="820"/>
      <c r="Q10" s="902"/>
      <c r="R10" s="198"/>
      <c r="S10" s="198"/>
      <c r="T10" s="198"/>
      <c r="U10" s="198"/>
    </row>
    <row r="11" spans="1:21" x14ac:dyDescent="0.25">
      <c r="A11" s="709">
        <v>2</v>
      </c>
      <c r="B11" s="710" t="s">
        <v>32</v>
      </c>
      <c r="C11" s="711" t="s">
        <v>28</v>
      </c>
      <c r="D11" s="711" t="s">
        <v>28</v>
      </c>
      <c r="E11" s="711" t="s">
        <v>28</v>
      </c>
      <c r="F11" s="711" t="s">
        <v>28</v>
      </c>
      <c r="G11" s="711" t="s">
        <v>28</v>
      </c>
      <c r="H11" s="711" t="s">
        <v>28</v>
      </c>
      <c r="I11" s="712" t="s">
        <v>28</v>
      </c>
      <c r="J11" s="901"/>
      <c r="K11" s="818"/>
      <c r="L11" s="819"/>
      <c r="M11" s="819"/>
      <c r="N11" s="819"/>
      <c r="O11" s="819"/>
      <c r="P11" s="820"/>
      <c r="Q11" s="901"/>
      <c r="R11" s="814"/>
      <c r="S11" s="814"/>
      <c r="T11" s="814"/>
      <c r="U11" s="814"/>
    </row>
    <row r="12" spans="1:21" x14ac:dyDescent="0.25">
      <c r="A12" s="631" t="s">
        <v>44</v>
      </c>
      <c r="B12" s="746" t="s">
        <v>256</v>
      </c>
      <c r="C12" s="669">
        <v>0</v>
      </c>
      <c r="D12" s="671">
        <v>0</v>
      </c>
      <c r="E12" s="669">
        <v>0</v>
      </c>
      <c r="F12" s="670">
        <v>0</v>
      </c>
      <c r="G12" s="670">
        <v>0</v>
      </c>
      <c r="H12" s="670">
        <v>0</v>
      </c>
      <c r="I12" s="671">
        <v>0</v>
      </c>
      <c r="J12" s="901"/>
      <c r="K12" s="698">
        <f t="shared" ref="K12:K17" si="1">IF(AND(C12=0,D12=0),0,IF(AND(C12=0,D12&gt;0),1,IF(AND(C12=0,D12&lt;0),-1,(D12-C12)/ABS(C12))))</f>
        <v>0</v>
      </c>
      <c r="L12" s="695">
        <f t="shared" ref="L12:L17" si="2">IF(AND(D12=0,E12=0),0,IF(AND(D12=0,E12&gt;0),1,IF(AND(D12=0,E12&lt;0),-1,(E12-D12)/ABS(D12))))</f>
        <v>0</v>
      </c>
      <c r="M12" s="695">
        <f t="shared" ref="M12:M17" si="3">IF(AND(E12=0,F12=0),0,IF(AND(E12=0,F12&gt;0),1,IF(AND(E12=0,F12&lt;0),-1,(F12-E12)/ABS(E12))))</f>
        <v>0</v>
      </c>
      <c r="N12" s="695">
        <f t="shared" ref="N12:N17" si="4">IF(AND(F12=0,G12=0),0,IF(AND(F12=0,G12&gt;0),1,IF(AND(F12=0,G12&lt;0),-1,(G12-F12)/ABS(F12))))</f>
        <v>0</v>
      </c>
      <c r="O12" s="695">
        <f t="shared" ref="O12:O17" si="5">IF(AND(G12=0,H12=0),0,IF(AND(G12=0,H12&gt;0),1,IF(AND(G12=0,H12&lt;0),-1,(H12-G12)/ABS(G12))))</f>
        <v>0</v>
      </c>
      <c r="P12" s="696">
        <f t="shared" ref="P12:P17" si="6">IF(AND(H12=0,I12=0),0,IF(AND(H12=0,I12&gt;0),1,IF(AND(H12=0,I12&lt;0),-1,(I12-H12)/ABS(H12))))</f>
        <v>0</v>
      </c>
      <c r="Q12" s="901"/>
      <c r="R12" s="814"/>
      <c r="S12" s="814"/>
      <c r="T12" s="814"/>
      <c r="U12" s="814"/>
    </row>
    <row r="13" spans="1:21" x14ac:dyDescent="0.25">
      <c r="A13" s="581" t="s">
        <v>46</v>
      </c>
      <c r="B13" s="747" t="s">
        <v>257</v>
      </c>
      <c r="C13" s="663">
        <v>0</v>
      </c>
      <c r="D13" s="665">
        <v>0</v>
      </c>
      <c r="E13" s="663">
        <v>0</v>
      </c>
      <c r="F13" s="664">
        <v>0</v>
      </c>
      <c r="G13" s="664">
        <v>0</v>
      </c>
      <c r="H13" s="664">
        <v>0</v>
      </c>
      <c r="I13" s="665">
        <v>0</v>
      </c>
      <c r="J13" s="901"/>
      <c r="K13" s="533">
        <f t="shared" si="1"/>
        <v>0</v>
      </c>
      <c r="L13" s="534">
        <f t="shared" si="2"/>
        <v>0</v>
      </c>
      <c r="M13" s="534">
        <f t="shared" si="3"/>
        <v>0</v>
      </c>
      <c r="N13" s="534">
        <f t="shared" si="4"/>
        <v>0</v>
      </c>
      <c r="O13" s="534">
        <f t="shared" si="5"/>
        <v>0</v>
      </c>
      <c r="P13" s="535">
        <f t="shared" si="6"/>
        <v>0</v>
      </c>
      <c r="Q13" s="901"/>
      <c r="R13" s="814"/>
      <c r="S13" s="814"/>
      <c r="T13" s="814"/>
      <c r="U13" s="814"/>
    </row>
    <row r="14" spans="1:21" x14ac:dyDescent="0.25">
      <c r="A14" s="581" t="s">
        <v>48</v>
      </c>
      <c r="B14" s="747" t="s">
        <v>258</v>
      </c>
      <c r="C14" s="663">
        <v>0</v>
      </c>
      <c r="D14" s="665">
        <v>0</v>
      </c>
      <c r="E14" s="663">
        <v>0</v>
      </c>
      <c r="F14" s="664">
        <v>0</v>
      </c>
      <c r="G14" s="664">
        <v>0</v>
      </c>
      <c r="H14" s="664">
        <v>0</v>
      </c>
      <c r="I14" s="665">
        <v>0</v>
      </c>
      <c r="J14" s="901"/>
      <c r="K14" s="533">
        <f t="shared" si="1"/>
        <v>0</v>
      </c>
      <c r="L14" s="534">
        <f t="shared" si="2"/>
        <v>0</v>
      </c>
      <c r="M14" s="534">
        <f t="shared" si="3"/>
        <v>0</v>
      </c>
      <c r="N14" s="534">
        <f t="shared" si="4"/>
        <v>0</v>
      </c>
      <c r="O14" s="534">
        <f t="shared" si="5"/>
        <v>0</v>
      </c>
      <c r="P14" s="535">
        <f t="shared" si="6"/>
        <v>0</v>
      </c>
      <c r="Q14" s="901"/>
      <c r="R14" s="814"/>
      <c r="S14" s="814"/>
      <c r="T14" s="814"/>
      <c r="U14" s="814"/>
    </row>
    <row r="15" spans="1:21" x14ac:dyDescent="0.25">
      <c r="A15" s="581" t="s">
        <v>50</v>
      </c>
      <c r="B15" s="747" t="s">
        <v>259</v>
      </c>
      <c r="C15" s="602">
        <v>0</v>
      </c>
      <c r="D15" s="665">
        <v>0</v>
      </c>
      <c r="E15" s="663">
        <v>0</v>
      </c>
      <c r="F15" s="664">
        <v>0</v>
      </c>
      <c r="G15" s="664">
        <v>0</v>
      </c>
      <c r="H15" s="664">
        <v>0</v>
      </c>
      <c r="I15" s="665">
        <v>0</v>
      </c>
      <c r="J15" s="901"/>
      <c r="K15" s="533">
        <f t="shared" si="1"/>
        <v>0</v>
      </c>
      <c r="L15" s="534">
        <f t="shared" si="2"/>
        <v>0</v>
      </c>
      <c r="M15" s="534">
        <f t="shared" si="3"/>
        <v>0</v>
      </c>
      <c r="N15" s="534">
        <f t="shared" si="4"/>
        <v>0</v>
      </c>
      <c r="O15" s="534">
        <f t="shared" si="5"/>
        <v>0</v>
      </c>
      <c r="P15" s="535">
        <f t="shared" si="6"/>
        <v>0</v>
      </c>
      <c r="Q15" s="901"/>
      <c r="R15" s="814"/>
      <c r="S15" s="814"/>
      <c r="T15" s="814"/>
      <c r="U15" s="814"/>
    </row>
    <row r="16" spans="1:21" x14ac:dyDescent="0.25">
      <c r="A16" s="581" t="s">
        <v>52</v>
      </c>
      <c r="B16" s="747" t="s">
        <v>260</v>
      </c>
      <c r="C16" s="663">
        <v>0</v>
      </c>
      <c r="D16" s="665">
        <v>0</v>
      </c>
      <c r="E16" s="663">
        <v>0</v>
      </c>
      <c r="F16" s="664">
        <v>0</v>
      </c>
      <c r="G16" s="664">
        <v>0</v>
      </c>
      <c r="H16" s="664">
        <v>0</v>
      </c>
      <c r="I16" s="665">
        <v>0</v>
      </c>
      <c r="J16" s="901"/>
      <c r="K16" s="533">
        <f t="shared" si="1"/>
        <v>0</v>
      </c>
      <c r="L16" s="534">
        <f t="shared" si="2"/>
        <v>0</v>
      </c>
      <c r="M16" s="534">
        <f t="shared" si="3"/>
        <v>0</v>
      </c>
      <c r="N16" s="534">
        <f t="shared" si="4"/>
        <v>0</v>
      </c>
      <c r="O16" s="534">
        <f t="shared" si="5"/>
        <v>0</v>
      </c>
      <c r="P16" s="535">
        <f t="shared" si="6"/>
        <v>0</v>
      </c>
      <c r="Q16" s="901"/>
      <c r="R16" s="814"/>
      <c r="S16" s="814"/>
      <c r="T16" s="814"/>
      <c r="U16" s="814"/>
    </row>
    <row r="17" spans="1:21" x14ac:dyDescent="0.25">
      <c r="A17" s="581" t="s">
        <v>54</v>
      </c>
      <c r="B17" s="747" t="s">
        <v>261</v>
      </c>
      <c r="C17" s="663">
        <v>0</v>
      </c>
      <c r="D17" s="665">
        <v>0</v>
      </c>
      <c r="E17" s="663">
        <v>0</v>
      </c>
      <c r="F17" s="664">
        <v>0</v>
      </c>
      <c r="G17" s="664">
        <v>0</v>
      </c>
      <c r="H17" s="664">
        <v>0</v>
      </c>
      <c r="I17" s="665">
        <v>0</v>
      </c>
      <c r="J17" s="901"/>
      <c r="K17" s="533">
        <f t="shared" si="1"/>
        <v>0</v>
      </c>
      <c r="L17" s="534">
        <f t="shared" si="2"/>
        <v>0</v>
      </c>
      <c r="M17" s="534">
        <f t="shared" si="3"/>
        <v>0</v>
      </c>
      <c r="N17" s="534">
        <f t="shared" si="4"/>
        <v>0</v>
      </c>
      <c r="O17" s="534">
        <f t="shared" si="5"/>
        <v>0</v>
      </c>
      <c r="P17" s="535">
        <f t="shared" si="6"/>
        <v>0</v>
      </c>
      <c r="Q17" s="901"/>
      <c r="R17" s="814"/>
      <c r="S17" s="814"/>
      <c r="T17" s="814"/>
      <c r="U17" s="814"/>
    </row>
    <row r="18" spans="1:21" x14ac:dyDescent="0.25">
      <c r="A18" s="635" t="s">
        <v>103</v>
      </c>
      <c r="B18" s="748" t="s">
        <v>262</v>
      </c>
      <c r="C18" s="713">
        <v>0</v>
      </c>
      <c r="D18" s="682">
        <v>0</v>
      </c>
      <c r="E18" s="713">
        <v>0</v>
      </c>
      <c r="F18" s="681">
        <v>0</v>
      </c>
      <c r="G18" s="681">
        <v>0</v>
      </c>
      <c r="H18" s="681">
        <v>0</v>
      </c>
      <c r="I18" s="682">
        <v>0</v>
      </c>
      <c r="J18" s="901"/>
      <c r="K18" s="533">
        <f t="shared" ref="K18:K19" si="7">IF(AND(C18=0,D18=0),0,IF(AND(C18=0,D18&gt;0),1,IF(AND(C18=0,D18&lt;0),-1,(D18-C18)/ABS(C18))))</f>
        <v>0</v>
      </c>
      <c r="L18" s="534">
        <f t="shared" ref="L18:L19" si="8">IF(AND(D18=0,E18=0),0,IF(AND(D18=0,E18&gt;0),1,IF(AND(D18=0,E18&lt;0),-1,(E18-D18)/ABS(D18))))</f>
        <v>0</v>
      </c>
      <c r="M18" s="534">
        <f t="shared" ref="M18:M19" si="9">IF(AND(E18=0,F18=0),0,IF(AND(E18=0,F18&gt;0),1,IF(AND(E18=0,F18&lt;0),-1,(F18-E18)/ABS(E18))))</f>
        <v>0</v>
      </c>
      <c r="N18" s="534">
        <f t="shared" ref="N18:N19" si="10">IF(AND(F18=0,G18=0),0,IF(AND(F18=0,G18&gt;0),1,IF(AND(F18=0,G18&lt;0),-1,(G18-F18)/ABS(F18))))</f>
        <v>0</v>
      </c>
      <c r="O18" s="534">
        <f t="shared" ref="O18:O19" si="11">IF(AND(G18=0,H18=0),0,IF(AND(G18=0,H18&gt;0),1,IF(AND(G18=0,H18&lt;0),-1,(H18-G18)/ABS(G18))))</f>
        <v>0</v>
      </c>
      <c r="P18" s="535">
        <f t="shared" ref="P18:P19" si="12">IF(AND(H18=0,I18=0),0,IF(AND(H18=0,I18&gt;0),1,IF(AND(H18=0,I18&lt;0),-1,(I18-H18)/ABS(H18))))</f>
        <v>0</v>
      </c>
      <c r="Q18" s="901"/>
    </row>
    <row r="19" spans="1:21" x14ac:dyDescent="0.25">
      <c r="A19" s="633" t="s">
        <v>105</v>
      </c>
      <c r="B19" s="714" t="s">
        <v>263</v>
      </c>
      <c r="C19" s="715">
        <f t="shared" ref="C19:I19" si="13">SUM(C12:C18)</f>
        <v>0</v>
      </c>
      <c r="D19" s="716">
        <f t="shared" si="13"/>
        <v>0</v>
      </c>
      <c r="E19" s="715">
        <f t="shared" si="13"/>
        <v>0</v>
      </c>
      <c r="F19" s="717">
        <f t="shared" si="13"/>
        <v>0</v>
      </c>
      <c r="G19" s="717">
        <f t="shared" si="13"/>
        <v>0</v>
      </c>
      <c r="H19" s="717">
        <f t="shared" si="13"/>
        <v>0</v>
      </c>
      <c r="I19" s="716">
        <f t="shared" si="13"/>
        <v>0</v>
      </c>
      <c r="J19" s="901"/>
      <c r="K19" s="699">
        <f t="shared" si="7"/>
        <v>0</v>
      </c>
      <c r="L19" s="697">
        <f t="shared" si="8"/>
        <v>0</v>
      </c>
      <c r="M19" s="697">
        <f t="shared" si="9"/>
        <v>0</v>
      </c>
      <c r="N19" s="697">
        <f t="shared" si="10"/>
        <v>0</v>
      </c>
      <c r="O19" s="697">
        <f t="shared" si="11"/>
        <v>0</v>
      </c>
      <c r="P19" s="700">
        <f t="shared" si="12"/>
        <v>0</v>
      </c>
      <c r="Q19" s="901"/>
    </row>
    <row r="20" spans="1:21" x14ac:dyDescent="0.25">
      <c r="A20" s="642"/>
      <c r="B20" s="718"/>
      <c r="C20" s="719"/>
      <c r="D20" s="719"/>
      <c r="E20" s="719"/>
      <c r="F20" s="719"/>
      <c r="G20" s="719"/>
      <c r="H20" s="719"/>
      <c r="I20" s="720"/>
      <c r="J20" s="901"/>
      <c r="K20" s="818"/>
      <c r="L20" s="819"/>
      <c r="M20" s="819"/>
      <c r="N20" s="819"/>
      <c r="O20" s="819"/>
      <c r="P20" s="820"/>
      <c r="Q20" s="901"/>
    </row>
    <row r="21" spans="1:21" x14ac:dyDescent="0.25">
      <c r="A21" s="630">
        <v>3</v>
      </c>
      <c r="B21" s="721" t="s">
        <v>34</v>
      </c>
      <c r="C21" s="722" t="s">
        <v>28</v>
      </c>
      <c r="D21" s="722" t="s">
        <v>28</v>
      </c>
      <c r="E21" s="722" t="s">
        <v>28</v>
      </c>
      <c r="F21" s="722" t="s">
        <v>28</v>
      </c>
      <c r="G21" s="722" t="s">
        <v>28</v>
      </c>
      <c r="H21" s="722" t="s">
        <v>28</v>
      </c>
      <c r="I21" s="723" t="s">
        <v>28</v>
      </c>
      <c r="J21" s="901"/>
      <c r="K21" s="818"/>
      <c r="L21" s="819"/>
      <c r="M21" s="819"/>
      <c r="N21" s="819"/>
      <c r="O21" s="819"/>
      <c r="P21" s="820"/>
      <c r="Q21" s="901"/>
    </row>
    <row r="22" spans="1:21" x14ac:dyDescent="0.25">
      <c r="A22" s="631" t="s">
        <v>108</v>
      </c>
      <c r="B22" s="743" t="s">
        <v>264</v>
      </c>
      <c r="C22" s="627">
        <v>0</v>
      </c>
      <c r="D22" s="586">
        <f>SUM('5 Research'!L65:R65)</f>
        <v>0</v>
      </c>
      <c r="E22" s="627">
        <v>0</v>
      </c>
      <c r="F22" s="629">
        <v>0</v>
      </c>
      <c r="G22" s="629">
        <v>0</v>
      </c>
      <c r="H22" s="629">
        <v>0</v>
      </c>
      <c r="I22" s="628">
        <v>0</v>
      </c>
      <c r="J22" s="902"/>
      <c r="K22" s="698">
        <f t="shared" ref="K22:K24" si="14">IF(AND(C22=0,D22=0),0,IF(AND(C22=0,D22&gt;0),1,IF(AND(C22=0,D22&lt;0),-1,(D22-C22)/ABS(C22))))</f>
        <v>0</v>
      </c>
      <c r="L22" s="695">
        <f t="shared" ref="L22:L24" si="15">IF(AND(D22=0,E22=0),0,IF(AND(D22=0,E22&gt;0),1,IF(AND(D22=0,E22&lt;0),-1,(E22-D22)/ABS(D22))))</f>
        <v>0</v>
      </c>
      <c r="M22" s="695">
        <f t="shared" ref="M22:M24" si="16">IF(AND(E22=0,F22=0),0,IF(AND(E22=0,F22&gt;0),1,IF(AND(E22=0,F22&lt;0),-1,(F22-E22)/ABS(E22))))</f>
        <v>0</v>
      </c>
      <c r="N22" s="695">
        <f t="shared" ref="N22:N24" si="17">IF(AND(F22=0,G22=0),0,IF(AND(F22=0,G22&gt;0),1,IF(AND(F22=0,G22&lt;0),-1,(G22-F22)/ABS(F22))))</f>
        <v>0</v>
      </c>
      <c r="O22" s="695">
        <f t="shared" ref="O22:O24" si="18">IF(AND(G22=0,H22=0),0,IF(AND(G22=0,H22&gt;0),1,IF(AND(G22=0,H22&lt;0),-1,(H22-G22)/ABS(G22))))</f>
        <v>0</v>
      </c>
      <c r="P22" s="696">
        <f t="shared" ref="P22:P24" si="19">IF(AND(H22=0,I22=0),0,IF(AND(H22=0,I22&gt;0),1,IF(AND(H22=0,I22&lt;0),-1,(I22-H22)/ABS(H22))))</f>
        <v>0</v>
      </c>
      <c r="Q22" s="902"/>
    </row>
    <row r="23" spans="1:21" x14ac:dyDescent="0.25">
      <c r="A23" s="581" t="s">
        <v>110</v>
      </c>
      <c r="B23" s="744" t="s">
        <v>265</v>
      </c>
      <c r="C23" s="602">
        <v>0</v>
      </c>
      <c r="D23" s="589">
        <f>SUM('5 Research'!S65:V65)</f>
        <v>0</v>
      </c>
      <c r="E23" s="602">
        <v>0</v>
      </c>
      <c r="F23" s="603">
        <v>0</v>
      </c>
      <c r="G23" s="603">
        <v>0</v>
      </c>
      <c r="H23" s="603">
        <v>0</v>
      </c>
      <c r="I23" s="604">
        <v>0</v>
      </c>
      <c r="J23" s="902"/>
      <c r="K23" s="533">
        <f t="shared" si="14"/>
        <v>0</v>
      </c>
      <c r="L23" s="534">
        <f t="shared" si="15"/>
        <v>0</v>
      </c>
      <c r="M23" s="534">
        <f t="shared" si="16"/>
        <v>0</v>
      </c>
      <c r="N23" s="534">
        <f t="shared" si="17"/>
        <v>0</v>
      </c>
      <c r="O23" s="534">
        <f t="shared" si="18"/>
        <v>0</v>
      </c>
      <c r="P23" s="535">
        <f t="shared" si="19"/>
        <v>0</v>
      </c>
      <c r="Q23" s="902"/>
    </row>
    <row r="24" spans="1:21" x14ac:dyDescent="0.25">
      <c r="A24" s="635" t="s">
        <v>112</v>
      </c>
      <c r="B24" s="745" t="s">
        <v>266</v>
      </c>
      <c r="C24" s="608">
        <v>0</v>
      </c>
      <c r="D24" s="592">
        <f>SUM('5 Research'!W65:Y65)</f>
        <v>0</v>
      </c>
      <c r="E24" s="608">
        <v>0</v>
      </c>
      <c r="F24" s="609">
        <v>0</v>
      </c>
      <c r="G24" s="609">
        <v>0</v>
      </c>
      <c r="H24" s="609">
        <v>0</v>
      </c>
      <c r="I24" s="610">
        <v>0</v>
      </c>
      <c r="J24" s="901"/>
      <c r="K24" s="533">
        <f t="shared" si="14"/>
        <v>0</v>
      </c>
      <c r="L24" s="534">
        <f t="shared" si="15"/>
        <v>0</v>
      </c>
      <c r="M24" s="534">
        <f t="shared" si="16"/>
        <v>0</v>
      </c>
      <c r="N24" s="534">
        <f t="shared" si="17"/>
        <v>0</v>
      </c>
      <c r="O24" s="534">
        <f t="shared" si="18"/>
        <v>0</v>
      </c>
      <c r="P24" s="535">
        <f t="shared" si="19"/>
        <v>0</v>
      </c>
      <c r="Q24" s="901"/>
    </row>
    <row r="25" spans="1:21" x14ac:dyDescent="0.25">
      <c r="A25" s="633" t="s">
        <v>114</v>
      </c>
      <c r="B25" s="714" t="s">
        <v>267</v>
      </c>
      <c r="C25" s="715">
        <f t="shared" ref="C25:I25" si="20">SUM(C22:C24)</f>
        <v>0</v>
      </c>
      <c r="D25" s="716">
        <f t="shared" si="20"/>
        <v>0</v>
      </c>
      <c r="E25" s="715">
        <f t="shared" si="20"/>
        <v>0</v>
      </c>
      <c r="F25" s="717">
        <f t="shared" si="20"/>
        <v>0</v>
      </c>
      <c r="G25" s="717">
        <f t="shared" si="20"/>
        <v>0</v>
      </c>
      <c r="H25" s="717">
        <f t="shared" si="20"/>
        <v>0</v>
      </c>
      <c r="I25" s="716">
        <f t="shared" si="20"/>
        <v>0</v>
      </c>
      <c r="J25" s="901"/>
      <c r="K25" s="699">
        <f t="shared" ref="K25" si="21">IF(AND(C25=0,D25=0),0,IF(AND(C25=0,D25&gt;0),1,IF(AND(C25=0,D25&lt;0),-1,(D25-C25)/ABS(C25))))</f>
        <v>0</v>
      </c>
      <c r="L25" s="697">
        <f t="shared" ref="L25" si="22">IF(AND(D25=0,E25=0),0,IF(AND(D25=0,E25&gt;0),1,IF(AND(D25=0,E25&lt;0),-1,(E25-D25)/ABS(D25))))</f>
        <v>0</v>
      </c>
      <c r="M25" s="697">
        <f t="shared" ref="M25" si="23">IF(AND(E25=0,F25=0),0,IF(AND(E25=0,F25&gt;0),1,IF(AND(E25=0,F25&lt;0),-1,(F25-E25)/ABS(E25))))</f>
        <v>0</v>
      </c>
      <c r="N25" s="697">
        <f t="shared" ref="N25" si="24">IF(AND(F25=0,G25=0),0,IF(AND(F25=0,G25&gt;0),1,IF(AND(F25=0,G25&lt;0),-1,(G25-F25)/ABS(F25))))</f>
        <v>0</v>
      </c>
      <c r="O25" s="697">
        <f t="shared" ref="O25" si="25">IF(AND(G25=0,H25=0),0,IF(AND(G25=0,H25&gt;0),1,IF(AND(G25=0,H25&lt;0),-1,(H25-G25)/ABS(G25))))</f>
        <v>0</v>
      </c>
      <c r="P25" s="700">
        <f t="shared" ref="P25" si="26">IF(AND(H25=0,I25=0),0,IF(AND(H25=0,I25&gt;0),1,IF(AND(H25=0,I25&lt;0),-1,(I25-H25)/ABS(H25))))</f>
        <v>0</v>
      </c>
      <c r="Q25" s="901"/>
    </row>
    <row r="26" spans="1:21" x14ac:dyDescent="0.25">
      <c r="A26" s="642"/>
      <c r="B26" s="724"/>
      <c r="C26" s="719"/>
      <c r="D26" s="719"/>
      <c r="E26" s="719"/>
      <c r="F26" s="719"/>
      <c r="G26" s="719"/>
      <c r="H26" s="719"/>
      <c r="I26" s="720"/>
      <c r="J26" s="901"/>
      <c r="K26" s="818"/>
      <c r="L26" s="819"/>
      <c r="M26" s="819"/>
      <c r="N26" s="819"/>
      <c r="O26" s="819"/>
      <c r="P26" s="820"/>
      <c r="Q26" s="901"/>
    </row>
    <row r="27" spans="1:21" x14ac:dyDescent="0.25">
      <c r="A27" s="630">
        <v>4</v>
      </c>
      <c r="B27" s="721" t="s">
        <v>36</v>
      </c>
      <c r="C27" s="725"/>
      <c r="D27" s="725"/>
      <c r="E27" s="725"/>
      <c r="F27" s="725"/>
      <c r="G27" s="725"/>
      <c r="H27" s="725"/>
      <c r="I27" s="726"/>
      <c r="J27" s="901"/>
      <c r="K27" s="818"/>
      <c r="L27" s="819"/>
      <c r="M27" s="819"/>
      <c r="N27" s="819"/>
      <c r="O27" s="819"/>
      <c r="P27" s="820"/>
      <c r="Q27" s="901"/>
    </row>
    <row r="28" spans="1:21" x14ac:dyDescent="0.25">
      <c r="A28" s="630" t="s">
        <v>268</v>
      </c>
      <c r="B28" s="727" t="s">
        <v>269</v>
      </c>
      <c r="C28" s="728" t="s">
        <v>28</v>
      </c>
      <c r="D28" s="728" t="s">
        <v>28</v>
      </c>
      <c r="E28" s="728" t="s">
        <v>28</v>
      </c>
      <c r="F28" s="728" t="s">
        <v>28</v>
      </c>
      <c r="G28" s="728" t="s">
        <v>28</v>
      </c>
      <c r="H28" s="728" t="s">
        <v>28</v>
      </c>
      <c r="I28" s="729" t="s">
        <v>28</v>
      </c>
      <c r="J28" s="901"/>
      <c r="K28" s="818"/>
      <c r="L28" s="819"/>
      <c r="M28" s="819"/>
      <c r="N28" s="819"/>
      <c r="O28" s="819"/>
      <c r="P28" s="820"/>
      <c r="Q28" s="901"/>
    </row>
    <row r="29" spans="1:21" x14ac:dyDescent="0.25">
      <c r="A29" s="631" t="s">
        <v>270</v>
      </c>
      <c r="B29" s="743" t="s">
        <v>271</v>
      </c>
      <c r="C29" s="627">
        <v>0</v>
      </c>
      <c r="D29" s="628">
        <v>0</v>
      </c>
      <c r="E29" s="627">
        <v>0</v>
      </c>
      <c r="F29" s="629">
        <v>0</v>
      </c>
      <c r="G29" s="629">
        <v>0</v>
      </c>
      <c r="H29" s="629">
        <v>0</v>
      </c>
      <c r="I29" s="628">
        <v>0</v>
      </c>
      <c r="J29" s="901"/>
      <c r="K29" s="698">
        <f t="shared" ref="K29:K30" si="27">IF(AND(C29=0,D29=0),0,IF(AND(C29=0,D29&gt;0),1,IF(AND(C29=0,D29&lt;0),-1,(D29-C29)/ABS(C29))))</f>
        <v>0</v>
      </c>
      <c r="L29" s="695">
        <f t="shared" ref="L29:L30" si="28">IF(AND(D29=0,E29=0),0,IF(AND(D29=0,E29&gt;0),1,IF(AND(D29=0,E29&lt;0),-1,(E29-D29)/ABS(D29))))</f>
        <v>0</v>
      </c>
      <c r="M29" s="695">
        <f t="shared" ref="M29:M30" si="29">IF(AND(E29=0,F29=0),0,IF(AND(E29=0,F29&gt;0),1,IF(AND(E29=0,F29&lt;0),-1,(F29-E29)/ABS(E29))))</f>
        <v>0</v>
      </c>
      <c r="N29" s="695">
        <f t="shared" ref="N29:N30" si="30">IF(AND(F29=0,G29=0),0,IF(AND(F29=0,G29&gt;0),1,IF(AND(F29=0,G29&lt;0),-1,(G29-F29)/ABS(F29))))</f>
        <v>0</v>
      </c>
      <c r="O29" s="695">
        <f t="shared" ref="O29:O30" si="31">IF(AND(G29=0,H29=0),0,IF(AND(G29=0,H29&gt;0),1,IF(AND(G29=0,H29&lt;0),-1,(H29-G29)/ABS(G29))))</f>
        <v>0</v>
      </c>
      <c r="P29" s="696">
        <f t="shared" ref="P29:P30" si="32">IF(AND(H29=0,I29=0),0,IF(AND(H29=0,I29&gt;0),1,IF(AND(H29=0,I29&lt;0),-1,(I29-H29)/ABS(H29))))</f>
        <v>0</v>
      </c>
      <c r="Q29" s="901"/>
    </row>
    <row r="30" spans="1:21" x14ac:dyDescent="0.25">
      <c r="A30" s="581" t="s">
        <v>272</v>
      </c>
      <c r="B30" s="744" t="s">
        <v>265</v>
      </c>
      <c r="C30" s="602">
        <v>0</v>
      </c>
      <c r="D30" s="604">
        <v>0</v>
      </c>
      <c r="E30" s="602">
        <v>0</v>
      </c>
      <c r="F30" s="603">
        <v>0</v>
      </c>
      <c r="G30" s="603">
        <v>0</v>
      </c>
      <c r="H30" s="603">
        <v>0</v>
      </c>
      <c r="I30" s="604">
        <v>0</v>
      </c>
      <c r="J30" s="901"/>
      <c r="K30" s="533">
        <f t="shared" si="27"/>
        <v>0</v>
      </c>
      <c r="L30" s="534">
        <f t="shared" si="28"/>
        <v>0</v>
      </c>
      <c r="M30" s="534">
        <f t="shared" si="29"/>
        <v>0</v>
      </c>
      <c r="N30" s="534">
        <f t="shared" si="30"/>
        <v>0</v>
      </c>
      <c r="O30" s="534">
        <f t="shared" si="31"/>
        <v>0</v>
      </c>
      <c r="P30" s="535">
        <f t="shared" si="32"/>
        <v>0</v>
      </c>
      <c r="Q30" s="901"/>
    </row>
    <row r="31" spans="1:21" x14ac:dyDescent="0.25">
      <c r="A31" s="635" t="s">
        <v>273</v>
      </c>
      <c r="B31" s="745" t="s">
        <v>274</v>
      </c>
      <c r="C31" s="608">
        <v>0</v>
      </c>
      <c r="D31" s="610">
        <v>0</v>
      </c>
      <c r="E31" s="608">
        <v>0</v>
      </c>
      <c r="F31" s="609">
        <v>0</v>
      </c>
      <c r="G31" s="609">
        <v>0</v>
      </c>
      <c r="H31" s="609">
        <v>0</v>
      </c>
      <c r="I31" s="610">
        <v>0</v>
      </c>
      <c r="J31" s="901"/>
      <c r="K31" s="533">
        <f t="shared" ref="K31:K32" si="33">IF(AND(C31=0,D31=0),0,IF(AND(C31=0,D31&gt;0),1,IF(AND(C31=0,D31&lt;0),-1,(D31-C31)/ABS(C31))))</f>
        <v>0</v>
      </c>
      <c r="L31" s="534">
        <f t="shared" ref="L31:L32" si="34">IF(AND(D31=0,E31=0),0,IF(AND(D31=0,E31&gt;0),1,IF(AND(D31=0,E31&lt;0),-1,(E31-D31)/ABS(D31))))</f>
        <v>0</v>
      </c>
      <c r="M31" s="534">
        <f t="shared" ref="M31:M32" si="35">IF(AND(E31=0,F31=0),0,IF(AND(E31=0,F31&gt;0),1,IF(AND(E31=0,F31&lt;0),-1,(F31-E31)/ABS(E31))))</f>
        <v>0</v>
      </c>
      <c r="N31" s="534">
        <f t="shared" ref="N31:N32" si="36">IF(AND(F31=0,G31=0),0,IF(AND(F31=0,G31&gt;0),1,IF(AND(F31=0,G31&lt;0),-1,(G31-F31)/ABS(F31))))</f>
        <v>0</v>
      </c>
      <c r="O31" s="534">
        <f t="shared" ref="O31:O32" si="37">IF(AND(G31=0,H31=0),0,IF(AND(G31=0,H31&gt;0),1,IF(AND(G31=0,H31&lt;0),-1,(H31-G31)/ABS(G31))))</f>
        <v>0</v>
      </c>
      <c r="P31" s="535">
        <f t="shared" ref="P31:P32" si="38">IF(AND(H31=0,I31=0),0,IF(AND(H31=0,I31&gt;0),1,IF(AND(H31=0,I31&lt;0),-1,(I31-H31)/ABS(H31))))</f>
        <v>0</v>
      </c>
      <c r="Q31" s="901"/>
    </row>
    <row r="32" spans="1:21" x14ac:dyDescent="0.25">
      <c r="A32" s="633" t="s">
        <v>275</v>
      </c>
      <c r="B32" s="1145" t="s">
        <v>276</v>
      </c>
      <c r="C32" s="690">
        <f>SUM(C29:C31)</f>
        <v>0</v>
      </c>
      <c r="D32" s="692">
        <f t="shared" ref="D32:I32" si="39">SUM(D29:D31)</f>
        <v>0</v>
      </c>
      <c r="E32" s="690">
        <f t="shared" si="39"/>
        <v>0</v>
      </c>
      <c r="F32" s="691">
        <f t="shared" si="39"/>
        <v>0</v>
      </c>
      <c r="G32" s="691">
        <f t="shared" si="39"/>
        <v>0</v>
      </c>
      <c r="H32" s="691">
        <f t="shared" si="39"/>
        <v>0</v>
      </c>
      <c r="I32" s="692">
        <f t="shared" si="39"/>
        <v>0</v>
      </c>
      <c r="J32" s="901"/>
      <c r="K32" s="699">
        <f t="shared" si="33"/>
        <v>0</v>
      </c>
      <c r="L32" s="697">
        <f t="shared" si="34"/>
        <v>0</v>
      </c>
      <c r="M32" s="697">
        <f t="shared" si="35"/>
        <v>0</v>
      </c>
      <c r="N32" s="697">
        <f t="shared" si="36"/>
        <v>0</v>
      </c>
      <c r="O32" s="697">
        <f t="shared" si="37"/>
        <v>0</v>
      </c>
      <c r="P32" s="700">
        <f t="shared" si="38"/>
        <v>0</v>
      </c>
      <c r="Q32" s="901"/>
    </row>
    <row r="33" spans="1:17" x14ac:dyDescent="0.25">
      <c r="A33" s="642"/>
      <c r="B33" s="718"/>
      <c r="C33" s="731"/>
      <c r="D33" s="731"/>
      <c r="E33" s="731"/>
      <c r="F33" s="731"/>
      <c r="G33" s="731"/>
      <c r="H33" s="731"/>
      <c r="I33" s="732"/>
      <c r="J33" s="901"/>
      <c r="K33" s="818"/>
      <c r="L33" s="819"/>
      <c r="M33" s="819"/>
      <c r="N33" s="819"/>
      <c r="O33" s="819"/>
      <c r="P33" s="820"/>
      <c r="Q33" s="901"/>
    </row>
    <row r="34" spans="1:17" ht="27" x14ac:dyDescent="0.25">
      <c r="A34" s="630" t="s">
        <v>277</v>
      </c>
      <c r="B34" s="721" t="s">
        <v>278</v>
      </c>
      <c r="C34" s="722" t="s">
        <v>28</v>
      </c>
      <c r="D34" s="722" t="s">
        <v>28</v>
      </c>
      <c r="E34" s="722" t="s">
        <v>28</v>
      </c>
      <c r="F34" s="722" t="s">
        <v>28</v>
      </c>
      <c r="G34" s="722" t="s">
        <v>28</v>
      </c>
      <c r="H34" s="722" t="s">
        <v>28</v>
      </c>
      <c r="I34" s="723" t="s">
        <v>28</v>
      </c>
      <c r="J34" s="901"/>
      <c r="K34" s="818"/>
      <c r="L34" s="819"/>
      <c r="M34" s="819"/>
      <c r="N34" s="819"/>
      <c r="O34" s="819"/>
      <c r="P34" s="820"/>
      <c r="Q34" s="901"/>
    </row>
    <row r="35" spans="1:17" x14ac:dyDescent="0.25">
      <c r="A35" s="631" t="s">
        <v>279</v>
      </c>
      <c r="B35" s="740" t="s">
        <v>280</v>
      </c>
      <c r="C35" s="669">
        <v>0</v>
      </c>
      <c r="D35" s="671">
        <v>0</v>
      </c>
      <c r="E35" s="669">
        <v>0</v>
      </c>
      <c r="F35" s="670">
        <v>0</v>
      </c>
      <c r="G35" s="670">
        <v>0</v>
      </c>
      <c r="H35" s="670">
        <v>0</v>
      </c>
      <c r="I35" s="671">
        <v>0</v>
      </c>
      <c r="J35" s="901"/>
      <c r="K35" s="698">
        <f t="shared" ref="K35:K37" si="40">IF(AND(C35=0,D35=0),0,IF(AND(C35=0,D35&gt;0),1,IF(AND(C35=0,D35&lt;0),-1,(D35-C35)/ABS(C35))))</f>
        <v>0</v>
      </c>
      <c r="L35" s="695">
        <f t="shared" ref="L35:L37" si="41">IF(AND(D35=0,E35=0),0,IF(AND(D35=0,E35&gt;0),1,IF(AND(D35=0,E35&lt;0),-1,(E35-D35)/ABS(D35))))</f>
        <v>0</v>
      </c>
      <c r="M35" s="695">
        <f t="shared" ref="M35:M37" si="42">IF(AND(E35=0,F35=0),0,IF(AND(E35=0,F35&gt;0),1,IF(AND(E35=0,F35&lt;0),-1,(F35-E35)/ABS(E35))))</f>
        <v>0</v>
      </c>
      <c r="N35" s="695">
        <f t="shared" ref="N35:N37" si="43">IF(AND(F35=0,G35=0),0,IF(AND(F35=0,G35&gt;0),1,IF(AND(F35=0,G35&lt;0),-1,(G35-F35)/ABS(F35))))</f>
        <v>0</v>
      </c>
      <c r="O35" s="695">
        <f t="shared" ref="O35:O37" si="44">IF(AND(G35=0,H35=0),0,IF(AND(G35=0,H35&gt;0),1,IF(AND(G35=0,H35&lt;0),-1,(H35-G35)/ABS(G35))))</f>
        <v>0</v>
      </c>
      <c r="P35" s="696">
        <f t="shared" ref="P35:P37" si="45">IF(AND(H35=0,I35=0),0,IF(AND(H35=0,I35&gt;0),1,IF(AND(H35=0,I35&lt;0),-1,(I35-H35)/ABS(H35))))</f>
        <v>0</v>
      </c>
      <c r="Q35" s="901"/>
    </row>
    <row r="36" spans="1:17" x14ac:dyDescent="0.25">
      <c r="A36" s="635" t="s">
        <v>281</v>
      </c>
      <c r="B36" s="742" t="s">
        <v>282</v>
      </c>
      <c r="C36" s="713">
        <v>0</v>
      </c>
      <c r="D36" s="682">
        <v>0</v>
      </c>
      <c r="E36" s="713">
        <v>0</v>
      </c>
      <c r="F36" s="681">
        <v>0</v>
      </c>
      <c r="G36" s="681">
        <v>0</v>
      </c>
      <c r="H36" s="681">
        <v>0</v>
      </c>
      <c r="I36" s="682">
        <v>0</v>
      </c>
      <c r="J36" s="901"/>
      <c r="K36" s="533">
        <f t="shared" si="40"/>
        <v>0</v>
      </c>
      <c r="L36" s="534">
        <f t="shared" si="41"/>
        <v>0</v>
      </c>
      <c r="M36" s="534">
        <f t="shared" si="42"/>
        <v>0</v>
      </c>
      <c r="N36" s="534">
        <f t="shared" si="43"/>
        <v>0</v>
      </c>
      <c r="O36" s="534">
        <f t="shared" si="44"/>
        <v>0</v>
      </c>
      <c r="P36" s="535">
        <f t="shared" si="45"/>
        <v>0</v>
      </c>
      <c r="Q36" s="901"/>
    </row>
    <row r="37" spans="1:17" ht="27" x14ac:dyDescent="0.25">
      <c r="A37" s="633" t="s">
        <v>283</v>
      </c>
      <c r="B37" s="714" t="s">
        <v>284</v>
      </c>
      <c r="C37" s="1006">
        <f>SUM(C35:C36)</f>
        <v>0</v>
      </c>
      <c r="D37" s="1007">
        <f t="shared" ref="D37:I37" si="46">SUM(D35:D36)</f>
        <v>0</v>
      </c>
      <c r="E37" s="1006">
        <f t="shared" si="46"/>
        <v>0</v>
      </c>
      <c r="F37" s="1008">
        <f t="shared" si="46"/>
        <v>0</v>
      </c>
      <c r="G37" s="1008">
        <f t="shared" si="46"/>
        <v>0</v>
      </c>
      <c r="H37" s="1008">
        <f t="shared" si="46"/>
        <v>0</v>
      </c>
      <c r="I37" s="1009">
        <f t="shared" si="46"/>
        <v>0</v>
      </c>
      <c r="J37" s="901"/>
      <c r="K37" s="699">
        <f t="shared" si="40"/>
        <v>0</v>
      </c>
      <c r="L37" s="697">
        <f t="shared" si="41"/>
        <v>0</v>
      </c>
      <c r="M37" s="697">
        <f t="shared" si="42"/>
        <v>0</v>
      </c>
      <c r="N37" s="697">
        <f t="shared" si="43"/>
        <v>0</v>
      </c>
      <c r="O37" s="697">
        <f t="shared" si="44"/>
        <v>0</v>
      </c>
      <c r="P37" s="700">
        <f t="shared" si="45"/>
        <v>0</v>
      </c>
      <c r="Q37" s="901"/>
    </row>
    <row r="38" spans="1:17" x14ac:dyDescent="0.25">
      <c r="A38" s="733"/>
      <c r="B38" s="734"/>
      <c r="C38" s="719"/>
      <c r="D38" s="719"/>
      <c r="E38" s="719"/>
      <c r="F38" s="719"/>
      <c r="G38" s="719"/>
      <c r="H38" s="719"/>
      <c r="I38" s="720"/>
      <c r="J38" s="901"/>
      <c r="K38" s="818"/>
      <c r="L38" s="819"/>
      <c r="M38" s="819"/>
      <c r="N38" s="819"/>
      <c r="O38" s="819"/>
      <c r="P38" s="820"/>
      <c r="Q38" s="901"/>
    </row>
    <row r="39" spans="1:17" ht="27" x14ac:dyDescent="0.25">
      <c r="A39" s="631" t="s">
        <v>285</v>
      </c>
      <c r="B39" s="740" t="s">
        <v>286</v>
      </c>
      <c r="C39" s="669">
        <v>0</v>
      </c>
      <c r="D39" s="671">
        <v>0</v>
      </c>
      <c r="E39" s="669">
        <v>0</v>
      </c>
      <c r="F39" s="670">
        <v>0</v>
      </c>
      <c r="G39" s="670">
        <v>0</v>
      </c>
      <c r="H39" s="670">
        <v>0</v>
      </c>
      <c r="I39" s="671">
        <v>0</v>
      </c>
      <c r="J39" s="901"/>
      <c r="K39" s="698">
        <f t="shared" ref="K39:K42" si="47">IF(AND(C39=0,D39=0),0,IF(AND(C39=0,D39&gt;0),1,IF(AND(C39=0,D39&lt;0),-1,(D39-C39)/ABS(C39))))</f>
        <v>0</v>
      </c>
      <c r="L39" s="695">
        <f t="shared" ref="L39:L42" si="48">IF(AND(D39=0,E39=0),0,IF(AND(D39=0,E39&gt;0),1,IF(AND(D39=0,E39&lt;0),-1,(E39-D39)/ABS(D39))))</f>
        <v>0</v>
      </c>
      <c r="M39" s="695">
        <f t="shared" ref="M39:M42" si="49">IF(AND(E39=0,F39=0),0,IF(AND(E39=0,F39&gt;0),1,IF(AND(E39=0,F39&lt;0),-1,(F39-E39)/ABS(E39))))</f>
        <v>0</v>
      </c>
      <c r="N39" s="695">
        <f t="shared" ref="N39:N42" si="50">IF(AND(F39=0,G39=0),0,IF(AND(F39=0,G39&gt;0),1,IF(AND(F39=0,G39&lt;0),-1,(G39-F39)/ABS(F39))))</f>
        <v>0</v>
      </c>
      <c r="O39" s="695">
        <f t="shared" ref="O39:O42" si="51">IF(AND(G39=0,H39=0),0,IF(AND(G39=0,H39&gt;0),1,IF(AND(G39=0,H39&lt;0),-1,(H39-G39)/ABS(G39))))</f>
        <v>0</v>
      </c>
      <c r="P39" s="696">
        <f t="shared" ref="P39:P42" si="52">IF(AND(H39=0,I39=0),0,IF(AND(H39=0,I39&gt;0),1,IF(AND(H39=0,I39&lt;0),-1,(I39-H39)/ABS(H39))))</f>
        <v>0</v>
      </c>
      <c r="Q39" s="901"/>
    </row>
    <row r="40" spans="1:17" x14ac:dyDescent="0.25">
      <c r="A40" s="581" t="s">
        <v>287</v>
      </c>
      <c r="B40" s="741" t="s">
        <v>288</v>
      </c>
      <c r="C40" s="663">
        <v>0</v>
      </c>
      <c r="D40" s="665">
        <v>0</v>
      </c>
      <c r="E40" s="663">
        <v>0</v>
      </c>
      <c r="F40" s="664">
        <v>0</v>
      </c>
      <c r="G40" s="664">
        <v>0</v>
      </c>
      <c r="H40" s="664">
        <v>0</v>
      </c>
      <c r="I40" s="665">
        <v>0</v>
      </c>
      <c r="J40" s="901"/>
      <c r="K40" s="533">
        <f t="shared" si="47"/>
        <v>0</v>
      </c>
      <c r="L40" s="534">
        <f t="shared" si="48"/>
        <v>0</v>
      </c>
      <c r="M40" s="534">
        <f t="shared" si="49"/>
        <v>0</v>
      </c>
      <c r="N40" s="534">
        <f t="shared" si="50"/>
        <v>0</v>
      </c>
      <c r="O40" s="534">
        <f t="shared" si="51"/>
        <v>0</v>
      </c>
      <c r="P40" s="535">
        <f t="shared" si="52"/>
        <v>0</v>
      </c>
      <c r="Q40" s="901"/>
    </row>
    <row r="41" spans="1:17" x14ac:dyDescent="0.25">
      <c r="A41" s="581" t="s">
        <v>289</v>
      </c>
      <c r="B41" s="741" t="s">
        <v>290</v>
      </c>
      <c r="C41" s="663">
        <v>0</v>
      </c>
      <c r="D41" s="665">
        <v>0</v>
      </c>
      <c r="E41" s="663">
        <v>0</v>
      </c>
      <c r="F41" s="664">
        <v>0</v>
      </c>
      <c r="G41" s="664">
        <v>0</v>
      </c>
      <c r="H41" s="664">
        <v>0</v>
      </c>
      <c r="I41" s="665">
        <v>0</v>
      </c>
      <c r="J41" s="901"/>
      <c r="K41" s="533">
        <f t="shared" si="47"/>
        <v>0</v>
      </c>
      <c r="L41" s="534">
        <f t="shared" si="48"/>
        <v>0</v>
      </c>
      <c r="M41" s="534">
        <f t="shared" si="49"/>
        <v>0</v>
      </c>
      <c r="N41" s="534">
        <f t="shared" si="50"/>
        <v>0</v>
      </c>
      <c r="O41" s="534">
        <f t="shared" si="51"/>
        <v>0</v>
      </c>
      <c r="P41" s="535">
        <f t="shared" si="52"/>
        <v>0</v>
      </c>
      <c r="Q41" s="901"/>
    </row>
    <row r="42" spans="1:17" x14ac:dyDescent="0.25">
      <c r="A42" s="581" t="s">
        <v>291</v>
      </c>
      <c r="B42" s="741" t="s">
        <v>292</v>
      </c>
      <c r="C42" s="1072">
        <v>0</v>
      </c>
      <c r="D42" s="665">
        <v>0</v>
      </c>
      <c r="E42" s="663">
        <v>0</v>
      </c>
      <c r="F42" s="664">
        <v>0</v>
      </c>
      <c r="G42" s="664">
        <v>0</v>
      </c>
      <c r="H42" s="664">
        <v>0</v>
      </c>
      <c r="I42" s="665">
        <v>0</v>
      </c>
      <c r="J42" s="901"/>
      <c r="K42" s="533">
        <f t="shared" si="47"/>
        <v>0</v>
      </c>
      <c r="L42" s="534">
        <f t="shared" si="48"/>
        <v>0</v>
      </c>
      <c r="M42" s="534">
        <f t="shared" si="49"/>
        <v>0</v>
      </c>
      <c r="N42" s="534">
        <f t="shared" si="50"/>
        <v>0</v>
      </c>
      <c r="O42" s="534">
        <f t="shared" si="51"/>
        <v>0</v>
      </c>
      <c r="P42" s="535">
        <f t="shared" si="52"/>
        <v>0</v>
      </c>
      <c r="Q42" s="901"/>
    </row>
    <row r="43" spans="1:17" x14ac:dyDescent="0.25">
      <c r="A43" s="632" t="s">
        <v>293</v>
      </c>
      <c r="B43" s="1071" t="s">
        <v>294</v>
      </c>
      <c r="C43" s="279">
        <v>0</v>
      </c>
      <c r="D43" s="1080">
        <v>0</v>
      </c>
      <c r="E43" s="663">
        <v>0</v>
      </c>
      <c r="F43" s="664">
        <v>0</v>
      </c>
      <c r="G43" s="664">
        <v>0</v>
      </c>
      <c r="H43" s="664">
        <v>0</v>
      </c>
      <c r="I43" s="665">
        <v>0</v>
      </c>
      <c r="J43" s="901"/>
      <c r="K43" s="533">
        <f t="shared" ref="K43" si="53">IF(AND(C43=0,D43=0),0,IF(AND(C43=0,D43&gt;0),1,IF(AND(C43=0,D43&lt;0),-1,(D43-C43)/ABS(C43))))</f>
        <v>0</v>
      </c>
      <c r="L43" s="534">
        <f t="shared" ref="L43" si="54">IF(AND(D43=0,E43=0),0,IF(AND(D43=0,E43&gt;0),1,IF(AND(D43=0,E43&lt;0),-1,(E43-D43)/ABS(D43))))</f>
        <v>0</v>
      </c>
      <c r="M43" s="534">
        <f t="shared" ref="M43" si="55">IF(AND(E43=0,F43=0),0,IF(AND(E43=0,F43&gt;0),1,IF(AND(E43=0,F43&lt;0),-1,(F43-E43)/ABS(E43))))</f>
        <v>0</v>
      </c>
      <c r="N43" s="534">
        <f t="shared" ref="N43" si="56">IF(AND(F43=0,G43=0),0,IF(AND(F43=0,G43&gt;0),1,IF(AND(F43=0,G43&lt;0),-1,(G43-F43)/ABS(F43))))</f>
        <v>0</v>
      </c>
      <c r="O43" s="534">
        <f t="shared" ref="O43" si="57">IF(AND(G43=0,H43=0),0,IF(AND(G43=0,H43&gt;0),1,IF(AND(G43=0,H43&lt;0),-1,(H43-G43)/ABS(G43))))</f>
        <v>0</v>
      </c>
      <c r="P43" s="535">
        <f t="shared" ref="P43" si="58">IF(AND(H43=0,I43=0),0,IF(AND(H43=0,I43&gt;0),1,IF(AND(H43=0,I43&lt;0),-1,(I43-H43)/ABS(H43))))</f>
        <v>0</v>
      </c>
      <c r="Q43" s="901"/>
    </row>
    <row r="44" spans="1:17" x14ac:dyDescent="0.25">
      <c r="A44" s="635" t="s">
        <v>295</v>
      </c>
      <c r="B44" s="742" t="s">
        <v>296</v>
      </c>
      <c r="C44" s="1081">
        <v>0</v>
      </c>
      <c r="D44" s="682">
        <v>0</v>
      </c>
      <c r="E44" s="713">
        <v>0</v>
      </c>
      <c r="F44" s="681">
        <v>0</v>
      </c>
      <c r="G44" s="681">
        <v>0</v>
      </c>
      <c r="H44" s="681">
        <v>0</v>
      </c>
      <c r="I44" s="682">
        <v>0</v>
      </c>
      <c r="J44" s="901"/>
      <c r="K44" s="860">
        <f t="shared" ref="K44:K46" si="59">IF(AND(C44=0,D44=0),0,IF(AND(C44=0,D44&gt;0),1,IF(AND(C44=0,D44&lt;0),-1,(D44-C44)/ABS(C44))))</f>
        <v>0</v>
      </c>
      <c r="L44" s="861">
        <f t="shared" ref="L44:L46" si="60">IF(AND(D44=0,E44=0),0,IF(AND(D44=0,E44&gt;0),1,IF(AND(D44=0,E44&lt;0),-1,(E44-D44)/ABS(D44))))</f>
        <v>0</v>
      </c>
      <c r="M44" s="861">
        <f t="shared" ref="M44:M46" si="61">IF(AND(E44=0,F44=0),0,IF(AND(E44=0,F44&gt;0),1,IF(AND(E44=0,F44&lt;0),-1,(F44-E44)/ABS(E44))))</f>
        <v>0</v>
      </c>
      <c r="N44" s="861">
        <f t="shared" ref="N44:N46" si="62">IF(AND(F44=0,G44=0),0,IF(AND(F44=0,G44&gt;0),1,IF(AND(F44=0,G44&lt;0),-1,(G44-F44)/ABS(F44))))</f>
        <v>0</v>
      </c>
      <c r="O44" s="861">
        <f t="shared" ref="O44:O46" si="63">IF(AND(G44=0,H44=0),0,IF(AND(G44=0,H44&gt;0),1,IF(AND(G44=0,H44&lt;0),-1,(H44-G44)/ABS(G44))))</f>
        <v>0</v>
      </c>
      <c r="P44" s="862">
        <f t="shared" ref="P44:P46" si="64">IF(AND(H44=0,I44=0),0,IF(AND(H44=0,I44&gt;0),1,IF(AND(H44=0,I44&lt;0),-1,(I44-H44)/ABS(H44))))</f>
        <v>0</v>
      </c>
      <c r="Q44" s="901"/>
    </row>
    <row r="45" spans="1:17" x14ac:dyDescent="0.25">
      <c r="A45" s="642"/>
      <c r="B45" s="718"/>
      <c r="C45" s="735"/>
      <c r="D45" s="735"/>
      <c r="E45" s="735"/>
      <c r="F45" s="735"/>
      <c r="G45" s="735"/>
      <c r="H45" s="735"/>
      <c r="I45" s="736"/>
      <c r="J45" s="901"/>
      <c r="K45" s="842"/>
      <c r="L45" s="843"/>
      <c r="M45" s="843"/>
      <c r="N45" s="843"/>
      <c r="O45" s="843"/>
      <c r="P45" s="844"/>
      <c r="Q45" s="901"/>
    </row>
    <row r="46" spans="1:17" x14ac:dyDescent="0.25">
      <c r="A46" s="633" t="s">
        <v>297</v>
      </c>
      <c r="B46" s="714" t="s">
        <v>298</v>
      </c>
      <c r="C46" s="1014">
        <f>C32+C37+SUM(C39:C44)</f>
        <v>0</v>
      </c>
      <c r="D46" s="1015">
        <f>D32+D37+SUM(D39:D44)</f>
        <v>0</v>
      </c>
      <c r="E46" s="1014">
        <f t="shared" ref="E46:I46" si="65">E32+E37+SUM(E39:E44)</f>
        <v>0</v>
      </c>
      <c r="F46" s="1016">
        <f t="shared" si="65"/>
        <v>0</v>
      </c>
      <c r="G46" s="1016">
        <f t="shared" si="65"/>
        <v>0</v>
      </c>
      <c r="H46" s="1016">
        <f t="shared" si="65"/>
        <v>0</v>
      </c>
      <c r="I46" s="1017">
        <f t="shared" si="65"/>
        <v>0</v>
      </c>
      <c r="J46" s="901"/>
      <c r="K46" s="931">
        <f t="shared" si="59"/>
        <v>0</v>
      </c>
      <c r="L46" s="932">
        <f t="shared" si="60"/>
        <v>0</v>
      </c>
      <c r="M46" s="932">
        <f t="shared" si="61"/>
        <v>0</v>
      </c>
      <c r="N46" s="932">
        <f t="shared" si="62"/>
        <v>0</v>
      </c>
      <c r="O46" s="932">
        <f t="shared" si="63"/>
        <v>0</v>
      </c>
      <c r="P46" s="933">
        <f t="shared" si="64"/>
        <v>0</v>
      </c>
      <c r="Q46" s="901"/>
    </row>
    <row r="47" spans="1:17" x14ac:dyDescent="0.25">
      <c r="A47" s="642"/>
      <c r="B47" s="718"/>
      <c r="C47" s="735"/>
      <c r="D47" s="735"/>
      <c r="E47" s="735"/>
      <c r="F47" s="735"/>
      <c r="G47" s="735"/>
      <c r="H47" s="735"/>
      <c r="I47" s="736"/>
      <c r="J47" s="901"/>
      <c r="K47" s="818"/>
      <c r="L47" s="819"/>
      <c r="M47" s="819"/>
      <c r="N47" s="819"/>
      <c r="O47" s="819"/>
      <c r="P47" s="820"/>
      <c r="Q47" s="901"/>
    </row>
    <row r="48" spans="1:17" x14ac:dyDescent="0.25">
      <c r="A48" s="643">
        <v>5</v>
      </c>
      <c r="B48" s="737" t="s">
        <v>38</v>
      </c>
      <c r="C48" s="530">
        <v>0</v>
      </c>
      <c r="D48" s="531">
        <v>0</v>
      </c>
      <c r="E48" s="530">
        <v>0</v>
      </c>
      <c r="F48" s="532">
        <v>0</v>
      </c>
      <c r="G48" s="532">
        <v>0</v>
      </c>
      <c r="H48" s="532">
        <v>0</v>
      </c>
      <c r="I48" s="531">
        <v>0</v>
      </c>
      <c r="J48" s="902"/>
      <c r="K48" s="693">
        <f>IF(AND(C48=0,D48=0),0,IF(AND(C48=0,D48&gt;0),1,IF(AND(C48=0,D48&lt;0),-1,(D48-C48)/ABS(C48))))</f>
        <v>0</v>
      </c>
      <c r="L48" s="694">
        <f t="shared" ref="L48" si="66">IF(AND(D48=0,E48=0),0,IF(AND(D48=0,E48&gt;0),1,IF(AND(D48=0,E48&lt;0),-1,(E48-D48)/ABS(D48))))</f>
        <v>0</v>
      </c>
      <c r="M48" s="694">
        <f t="shared" ref="M48" si="67">IF(AND(E48=0,F48=0),0,IF(AND(E48=0,F48&gt;0),1,IF(AND(E48=0,F48&lt;0),-1,(F48-E48)/ABS(E48))))</f>
        <v>0</v>
      </c>
      <c r="N48" s="694">
        <f t="shared" ref="N48" si="68">IF(AND(F48=0,G48=0),0,IF(AND(F48=0,G48&gt;0),1,IF(AND(F48=0,G48&lt;0),-1,(G48-F48)/ABS(F48))))</f>
        <v>0</v>
      </c>
      <c r="O48" s="694">
        <f t="shared" ref="O48" si="69">IF(AND(G48=0,H48=0),0,IF(AND(G48=0,H48&gt;0),1,IF(AND(G48=0,H48&lt;0),-1,(H48-G48)/ABS(G48))))</f>
        <v>0</v>
      </c>
      <c r="P48" s="811">
        <f t="shared" ref="P48" si="70">IF(AND(H48=0,I48=0),0,IF(AND(H48=0,I48&gt;0),1,IF(AND(H48=0,I48&lt;0),-1,(I48-H48)/ABS(H48))))</f>
        <v>0</v>
      </c>
      <c r="Q48" s="902"/>
    </row>
    <row r="49" spans="1:17" x14ac:dyDescent="0.25">
      <c r="A49" s="642"/>
      <c r="B49" s="738"/>
      <c r="C49" s="719"/>
      <c r="D49" s="719"/>
      <c r="E49" s="719"/>
      <c r="F49" s="719"/>
      <c r="G49" s="719"/>
      <c r="H49" s="719"/>
      <c r="I49" s="720"/>
      <c r="J49" s="901"/>
      <c r="K49" s="818"/>
      <c r="L49" s="819"/>
      <c r="M49" s="819"/>
      <c r="N49" s="819"/>
      <c r="O49" s="819"/>
      <c r="P49" s="820"/>
      <c r="Q49" s="901"/>
    </row>
    <row r="50" spans="1:17" x14ac:dyDescent="0.25">
      <c r="A50" s="643">
        <v>6</v>
      </c>
      <c r="B50" s="737" t="s">
        <v>40</v>
      </c>
      <c r="C50" s="530">
        <v>0</v>
      </c>
      <c r="D50" s="531">
        <v>0</v>
      </c>
      <c r="E50" s="530">
        <v>0</v>
      </c>
      <c r="F50" s="532">
        <v>0</v>
      </c>
      <c r="G50" s="532">
        <v>0</v>
      </c>
      <c r="H50" s="532">
        <v>0</v>
      </c>
      <c r="I50" s="531">
        <v>0</v>
      </c>
      <c r="J50" s="902"/>
      <c r="K50" s="693">
        <f>IF(AND(C50=0,D50=0),0,IF(AND(C50=0,D50&gt;0),1,IF(AND(C50=0,D50&lt;0),-1,(D50-C50)/ABS(C50))))</f>
        <v>0</v>
      </c>
      <c r="L50" s="694">
        <f t="shared" ref="L50" si="71">IF(AND(D50=0,E50=0),0,IF(AND(D50=0,E50&gt;0),1,IF(AND(D50=0,E50&lt;0),-1,(E50-D50)/ABS(D50))))</f>
        <v>0</v>
      </c>
      <c r="M50" s="694">
        <f t="shared" ref="M50" si="72">IF(AND(E50=0,F50=0),0,IF(AND(E50=0,F50&gt;0),1,IF(AND(E50=0,F50&lt;0),-1,(F50-E50)/ABS(E50))))</f>
        <v>0</v>
      </c>
      <c r="N50" s="694">
        <f t="shared" ref="N50" si="73">IF(AND(F50=0,G50=0),0,IF(AND(F50=0,G50&gt;0),1,IF(AND(F50=0,G50&lt;0),-1,(G50-F50)/ABS(F50))))</f>
        <v>0</v>
      </c>
      <c r="O50" s="694">
        <f t="shared" ref="O50" si="74">IF(AND(G50=0,H50=0),0,IF(AND(G50=0,H50&gt;0),1,IF(AND(G50=0,H50&lt;0),-1,(H50-G50)/ABS(G50))))</f>
        <v>0</v>
      </c>
      <c r="P50" s="811">
        <f t="shared" ref="P50" si="75">IF(AND(H50=0,I50=0),0,IF(AND(H50=0,I50&gt;0),1,IF(AND(H50=0,I50&lt;0),-1,(I50-H50)/ABS(H50))))</f>
        <v>0</v>
      </c>
      <c r="Q50" s="902"/>
    </row>
    <row r="51" spans="1:17" x14ac:dyDescent="0.25">
      <c r="A51" s="642"/>
      <c r="B51" s="738"/>
      <c r="C51" s="719"/>
      <c r="D51" s="719"/>
      <c r="E51" s="719"/>
      <c r="F51" s="719"/>
      <c r="G51" s="719"/>
      <c r="H51" s="719"/>
      <c r="I51" s="720"/>
      <c r="J51" s="901"/>
      <c r="K51" s="818"/>
      <c r="L51" s="819"/>
      <c r="M51" s="819"/>
      <c r="N51" s="819"/>
      <c r="O51" s="819"/>
      <c r="P51" s="820"/>
      <c r="Q51" s="901"/>
    </row>
    <row r="52" spans="1:17" x14ac:dyDescent="0.25">
      <c r="A52" s="633">
        <v>7</v>
      </c>
      <c r="B52" s="739" t="s">
        <v>42</v>
      </c>
      <c r="C52" s="715">
        <f t="shared" ref="C52:I52" si="76">C9+C19+C25+C46+C48+C50</f>
        <v>0</v>
      </c>
      <c r="D52" s="716">
        <f t="shared" si="76"/>
        <v>0</v>
      </c>
      <c r="E52" s="715">
        <f t="shared" si="76"/>
        <v>0</v>
      </c>
      <c r="F52" s="717">
        <f t="shared" si="76"/>
        <v>0</v>
      </c>
      <c r="G52" s="717">
        <f t="shared" si="76"/>
        <v>0</v>
      </c>
      <c r="H52" s="717">
        <f t="shared" si="76"/>
        <v>0</v>
      </c>
      <c r="I52" s="716">
        <f t="shared" si="76"/>
        <v>0</v>
      </c>
      <c r="J52" s="902"/>
      <c r="K52" s="693">
        <f>IF(AND(C52=0,D52=0),0,IF(AND(C52=0,D52&gt;0),1,IF(AND(C52=0,D52&lt;0),-1,(D52-C52)/ABS(C52))))</f>
        <v>0</v>
      </c>
      <c r="L52" s="694">
        <f t="shared" ref="L52" si="77">IF(AND(D52=0,E52=0),0,IF(AND(D52=0,E52&gt;0),1,IF(AND(D52=0,E52&lt;0),-1,(E52-D52)/ABS(D52))))</f>
        <v>0</v>
      </c>
      <c r="M52" s="694">
        <f t="shared" ref="M52" si="78">IF(AND(E52=0,F52=0),0,IF(AND(E52=0,F52&gt;0),1,IF(AND(E52=0,F52&lt;0),-1,(F52-E52)/ABS(E52))))</f>
        <v>0</v>
      </c>
      <c r="N52" s="694">
        <f t="shared" ref="N52" si="79">IF(AND(F52=0,G52=0),0,IF(AND(F52=0,G52&gt;0),1,IF(AND(F52=0,G52&lt;0),-1,(G52-F52)/ABS(F52))))</f>
        <v>0</v>
      </c>
      <c r="O52" s="694">
        <f t="shared" ref="O52" si="80">IF(AND(G52=0,H52=0),0,IF(AND(G52=0,H52&gt;0),1,IF(AND(G52=0,H52&lt;0),-1,(H52-G52)/ABS(G52))))</f>
        <v>0</v>
      </c>
      <c r="P52" s="811">
        <f t="shared" ref="P52" si="81">IF(AND(H52=0,I52=0),0,IF(AND(H52=0,I52&gt;0),1,IF(AND(H52=0,I52&lt;0),-1,(I52-H52)/ABS(H52))))</f>
        <v>0</v>
      </c>
      <c r="Q52" s="902"/>
    </row>
    <row r="53" spans="1:17" x14ac:dyDescent="0.25">
      <c r="A53" s="5"/>
      <c r="B53" s="5"/>
    </row>
  </sheetData>
  <mergeCells count="10">
    <mergeCell ref="C5:D5"/>
    <mergeCell ref="E5:I5"/>
    <mergeCell ref="K7:K8"/>
    <mergeCell ref="L7:L8"/>
    <mergeCell ref="M7:M8"/>
    <mergeCell ref="N7:N8"/>
    <mergeCell ref="O7:O8"/>
    <mergeCell ref="P7:P8"/>
    <mergeCell ref="K5:P6"/>
    <mergeCell ref="K4:P4"/>
  </mergeCells>
  <phoneticPr fontId="33" type="noConversion"/>
  <conditionalFormatting sqref="C46:I52 C44:I44 D43:I43 C9:I42">
    <cfRule type="cellIs" dxfId="91" priority="32" operator="equal">
      <formula>0</formula>
    </cfRule>
  </conditionalFormatting>
  <conditionalFormatting sqref="K9:P44">
    <cfRule type="expression" dxfId="90" priority="11">
      <formula>IF(ABS(K9)&gt;=0.1,1,0)</formula>
    </cfRule>
    <cfRule type="cellIs" dxfId="89" priority="12" operator="equal">
      <formula>0</formula>
    </cfRule>
  </conditionalFormatting>
  <conditionalFormatting sqref="K51:P52">
    <cfRule type="expression" dxfId="88" priority="9">
      <formula>IF(ABS(K51)&gt;=0.1,1,0)</formula>
    </cfRule>
    <cfRule type="cellIs" dxfId="87" priority="10" operator="equal">
      <formula>0</formula>
    </cfRule>
  </conditionalFormatting>
  <conditionalFormatting sqref="K46:P52">
    <cfRule type="expression" dxfId="86" priority="16">
      <formula>IF(ABS(K46)&gt;=0.1,1,0)</formula>
    </cfRule>
    <cfRule type="cellIs" dxfId="85" priority="29" operator="equal">
      <formula>0</formula>
    </cfRule>
  </conditionalFormatting>
  <conditionalFormatting sqref="C45:I45">
    <cfRule type="cellIs" dxfId="84" priority="8" operator="equal">
      <formula>0</formula>
    </cfRule>
  </conditionalFormatting>
  <conditionalFormatting sqref="K45:P45">
    <cfRule type="expression" dxfId="83" priority="4">
      <formula>IF(ABS(K45)&gt;=0.1,1,0)</formula>
    </cfRule>
    <cfRule type="cellIs" dxfId="82" priority="5" operator="equal">
      <formula>0</formula>
    </cfRule>
  </conditionalFormatting>
  <conditionalFormatting sqref="C43">
    <cfRule type="cellIs" dxfId="81" priority="3" operator="equal">
      <formula>0</formula>
    </cfRule>
  </conditionalFormatting>
  <conditionalFormatting sqref="C43">
    <cfRule type="cellIs" dxfId="80" priority="2" operator="equal">
      <formula>0</formula>
    </cfRule>
  </conditionalFormatting>
  <dataValidations count="1">
    <dataValidation allowBlank="1" showInputMessage="1" showErrorMessage="1" promptTitle="New row" prompt="This row has been added to the template and was not present last year, so has not been prefilled. Please complete this cell and adjust other cells as appropriate." sqref="C43" xr:uid="{1D602CA9-2C1D-43B7-AEA1-73EFBA77FDFC}"/>
  </dataValidations>
  <pageMargins left="0.70866141732283472" right="0.70866141732283472" top="0.74803149606299213" bottom="0.74803149606299213" header="0.31496062992125984" footer="0.31496062992125984"/>
  <pageSetup paperSize="9" scale="61" fitToHeight="0" orientation="landscape" r:id="rId1"/>
  <rowBreaks count="1" manualBreakCount="1">
    <brk id="25" max="15"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25"/>
  <dimension ref="A1:AA69"/>
  <sheetViews>
    <sheetView showGridLines="0" zoomScaleNormal="100" workbookViewId="0">
      <pane xSplit="2" ySplit="8" topLeftCell="C9" activePane="bottomRight" state="frozen"/>
      <selection pane="topRight" activeCell="C1" sqref="C1"/>
      <selection pane="bottomLeft" activeCell="A9" sqref="A9"/>
      <selection pane="bottomRight"/>
    </sheetView>
  </sheetViews>
  <sheetFormatPr defaultColWidth="9.140625" defaultRowHeight="12.75" x14ac:dyDescent="0.2"/>
  <cols>
    <col min="1" max="1" width="5.7109375" style="3" customWidth="1"/>
    <col min="2" max="2" width="58.140625" style="1" customWidth="1"/>
    <col min="3" max="3" width="13.5703125" style="1" customWidth="1"/>
    <col min="4" max="4" width="11.42578125" style="1" customWidth="1"/>
    <col min="5" max="5" width="12" style="1" customWidth="1"/>
    <col min="6" max="6" width="11.5703125" style="1" customWidth="1"/>
    <col min="7" max="7" width="11.28515625" style="1" customWidth="1"/>
    <col min="8" max="8" width="11.140625" style="1" customWidth="1"/>
    <col min="9" max="9" width="11.28515625" style="1" customWidth="1"/>
    <col min="10" max="10" width="11.42578125" style="1" customWidth="1"/>
    <col min="11" max="12" width="10.7109375" style="1" customWidth="1"/>
    <col min="13" max="13" width="11.42578125" style="1" customWidth="1"/>
    <col min="14" max="14" width="12.7109375" style="1" customWidth="1"/>
    <col min="15" max="15" width="17" style="1" customWidth="1"/>
    <col min="16" max="16" width="14.5703125" style="1" customWidth="1"/>
    <col min="17" max="18" width="12.42578125" style="1" customWidth="1"/>
    <col min="19" max="19" width="11.85546875" style="1" customWidth="1"/>
    <col min="20" max="20" width="11.7109375" style="1" customWidth="1"/>
    <col min="21" max="21" width="12.5703125" style="1" customWidth="1"/>
    <col min="22" max="22" width="11.140625" style="1" customWidth="1"/>
    <col min="23" max="23" width="12.42578125" style="1" customWidth="1"/>
    <col min="24" max="24" width="13" style="1" customWidth="1"/>
    <col min="25" max="26" width="11.140625" style="1" customWidth="1"/>
    <col min="27" max="16384" width="9.140625" style="1"/>
  </cols>
  <sheetData>
    <row r="1" spans="1:27" ht="15.75" x14ac:dyDescent="0.25">
      <c r="A1" s="1133" t="s">
        <v>2</v>
      </c>
    </row>
    <row r="2" spans="1:27" s="11" customFormat="1" ht="15" x14ac:dyDescent="0.25">
      <c r="A2" s="1134"/>
      <c r="B2" s="364"/>
    </row>
    <row r="3" spans="1:27" ht="13.5" x14ac:dyDescent="0.2">
      <c r="A3" s="1136" t="s">
        <v>5</v>
      </c>
      <c r="B3" s="207"/>
      <c r="C3" s="207"/>
      <c r="D3" s="207"/>
      <c r="E3" s="207"/>
      <c r="F3" s="207"/>
      <c r="G3" s="207"/>
      <c r="H3" s="207"/>
      <c r="I3" s="207"/>
      <c r="J3" s="207"/>
      <c r="K3" s="207"/>
      <c r="L3" s="207"/>
      <c r="M3" s="207"/>
      <c r="N3" s="207"/>
      <c r="O3" s="207"/>
      <c r="P3" s="207"/>
      <c r="Q3" s="207"/>
      <c r="R3" s="207"/>
      <c r="S3" s="207"/>
      <c r="T3" s="207"/>
      <c r="U3" s="207"/>
      <c r="V3" s="207"/>
      <c r="W3" s="207"/>
      <c r="X3" s="207"/>
      <c r="Y3" s="207"/>
      <c r="Z3" s="207"/>
      <c r="AA3" s="435"/>
    </row>
    <row r="4" spans="1:27" ht="15.75" x14ac:dyDescent="0.2">
      <c r="A4" s="124"/>
      <c r="J4" s="6"/>
      <c r="K4" s="6"/>
      <c r="L4" s="6"/>
      <c r="M4" s="6"/>
      <c r="N4" s="6"/>
      <c r="O4" s="6"/>
      <c r="P4" s="6"/>
      <c r="Q4" s="6"/>
      <c r="R4" s="6"/>
    </row>
    <row r="5" spans="1:27" ht="15.75" customHeight="1" x14ac:dyDescent="0.2">
      <c r="A5" s="1210" t="s">
        <v>299</v>
      </c>
      <c r="B5" s="1211"/>
      <c r="C5" s="1214" t="s">
        <v>300</v>
      </c>
      <c r="D5" s="1214"/>
      <c r="E5" s="1214"/>
      <c r="F5" s="1214"/>
      <c r="G5" s="1214"/>
      <c r="H5" s="1214"/>
      <c r="I5" s="1214"/>
      <c r="J5" s="1214"/>
      <c r="K5" s="1214"/>
      <c r="L5" s="1214"/>
      <c r="M5" s="1214" t="s">
        <v>300</v>
      </c>
      <c r="N5" s="1214"/>
      <c r="O5" s="1214"/>
      <c r="P5" s="1214"/>
      <c r="Q5" s="1214"/>
      <c r="R5" s="1214"/>
      <c r="S5" s="1214"/>
      <c r="T5" s="1214"/>
      <c r="U5" s="1214"/>
      <c r="V5" s="1214"/>
      <c r="W5" s="1214"/>
      <c r="X5" s="1214"/>
      <c r="Y5" s="1214"/>
      <c r="Z5" s="1215"/>
    </row>
    <row r="6" spans="1:27" ht="30.75" customHeight="1" x14ac:dyDescent="0.2">
      <c r="A6" s="1212"/>
      <c r="B6" s="1213"/>
      <c r="C6" s="1209" t="s">
        <v>301</v>
      </c>
      <c r="D6" s="1209"/>
      <c r="E6" s="1209"/>
      <c r="F6" s="1209"/>
      <c r="G6" s="1209"/>
      <c r="H6" s="1209"/>
      <c r="I6" s="1209"/>
      <c r="J6" s="1209"/>
      <c r="K6" s="1209"/>
      <c r="L6" s="1209"/>
      <c r="M6" s="67">
        <v>2</v>
      </c>
      <c r="N6" s="67">
        <v>3</v>
      </c>
      <c r="O6" s="67">
        <v>4</v>
      </c>
      <c r="P6" s="67">
        <v>5</v>
      </c>
      <c r="Q6" s="67">
        <v>6</v>
      </c>
      <c r="R6" s="67">
        <v>7</v>
      </c>
      <c r="S6" s="67">
        <v>8</v>
      </c>
      <c r="T6" s="67">
        <v>9</v>
      </c>
      <c r="U6" s="67">
        <v>10</v>
      </c>
      <c r="V6" s="67">
        <v>11</v>
      </c>
      <c r="W6" s="67">
        <v>12</v>
      </c>
      <c r="X6" s="67">
        <v>13</v>
      </c>
      <c r="Y6" s="67">
        <v>14</v>
      </c>
      <c r="Z6" s="119">
        <v>15</v>
      </c>
    </row>
    <row r="7" spans="1:27" ht="13.5" x14ac:dyDescent="0.2">
      <c r="A7" s="117"/>
      <c r="B7" s="73"/>
      <c r="C7" s="120" t="s">
        <v>29</v>
      </c>
      <c r="D7" s="120" t="s">
        <v>31</v>
      </c>
      <c r="E7" s="120" t="s">
        <v>33</v>
      </c>
      <c r="F7" s="120" t="s">
        <v>35</v>
      </c>
      <c r="G7" s="120" t="s">
        <v>37</v>
      </c>
      <c r="H7" s="120" t="s">
        <v>39</v>
      </c>
      <c r="I7" s="120" t="s">
        <v>41</v>
      </c>
      <c r="J7" s="121" t="s">
        <v>87</v>
      </c>
      <c r="K7" s="120" t="s">
        <v>89</v>
      </c>
      <c r="L7" s="120" t="s">
        <v>91</v>
      </c>
      <c r="M7" s="1153"/>
      <c r="N7" s="1153"/>
      <c r="O7" s="1153"/>
      <c r="P7" s="1153"/>
      <c r="Q7" s="1153"/>
      <c r="R7" s="1153"/>
      <c r="S7" s="1153"/>
      <c r="T7" s="1153"/>
      <c r="U7" s="1153"/>
      <c r="V7" s="1153"/>
      <c r="W7" s="1153"/>
      <c r="X7" s="1153"/>
      <c r="Y7" s="1153"/>
      <c r="Z7" s="1156"/>
    </row>
    <row r="8" spans="1:27" ht="82.5" customHeight="1" x14ac:dyDescent="0.2">
      <c r="A8" s="117"/>
      <c r="B8" s="73"/>
      <c r="C8" s="1152" t="s">
        <v>302</v>
      </c>
      <c r="D8" s="1152" t="s">
        <v>303</v>
      </c>
      <c r="E8" s="1152" t="s">
        <v>304</v>
      </c>
      <c r="F8" s="1152" t="s">
        <v>305</v>
      </c>
      <c r="G8" s="1152" t="s">
        <v>306</v>
      </c>
      <c r="H8" s="1152" t="s">
        <v>307</v>
      </c>
      <c r="I8" s="1152" t="s">
        <v>308</v>
      </c>
      <c r="J8" s="1152" t="s">
        <v>309</v>
      </c>
      <c r="K8" s="1152" t="s">
        <v>310</v>
      </c>
      <c r="L8" s="1152" t="s">
        <v>311</v>
      </c>
      <c r="M8" s="1154" t="s">
        <v>312</v>
      </c>
      <c r="N8" s="1154" t="s">
        <v>313</v>
      </c>
      <c r="O8" s="1154" t="s">
        <v>314</v>
      </c>
      <c r="P8" s="1154" t="s">
        <v>315</v>
      </c>
      <c r="Q8" s="1154" t="s">
        <v>316</v>
      </c>
      <c r="R8" s="1154" t="s">
        <v>317</v>
      </c>
      <c r="S8" s="1154" t="s">
        <v>318</v>
      </c>
      <c r="T8" s="1154" t="s">
        <v>319</v>
      </c>
      <c r="U8" s="1154" t="s">
        <v>320</v>
      </c>
      <c r="V8" s="1154" t="s">
        <v>321</v>
      </c>
      <c r="W8" s="1154" t="s">
        <v>322</v>
      </c>
      <c r="X8" s="1154" t="s">
        <v>323</v>
      </c>
      <c r="Y8" s="1154" t="s">
        <v>324</v>
      </c>
      <c r="Z8" s="1157" t="s">
        <v>311</v>
      </c>
    </row>
    <row r="9" spans="1:27" ht="15" customHeight="1" x14ac:dyDescent="0.2">
      <c r="A9" s="42">
        <v>1</v>
      </c>
      <c r="B9" s="53" t="s">
        <v>325</v>
      </c>
      <c r="C9" s="486" t="s">
        <v>28</v>
      </c>
      <c r="D9" s="486" t="s">
        <v>28</v>
      </c>
      <c r="E9" s="486" t="s">
        <v>28</v>
      </c>
      <c r="F9" s="486" t="s">
        <v>28</v>
      </c>
      <c r="G9" s="486" t="s">
        <v>28</v>
      </c>
      <c r="H9" s="486" t="s">
        <v>28</v>
      </c>
      <c r="I9" s="486" t="s">
        <v>28</v>
      </c>
      <c r="J9" s="486" t="s">
        <v>28</v>
      </c>
      <c r="K9" s="486" t="s">
        <v>28</v>
      </c>
      <c r="L9" s="486" t="s">
        <v>28</v>
      </c>
      <c r="M9" s="486" t="s">
        <v>28</v>
      </c>
      <c r="N9" s="486" t="s">
        <v>28</v>
      </c>
      <c r="O9" s="486" t="s">
        <v>28</v>
      </c>
      <c r="P9" s="486" t="s">
        <v>28</v>
      </c>
      <c r="Q9" s="486" t="s">
        <v>28</v>
      </c>
      <c r="R9" s="486" t="s">
        <v>28</v>
      </c>
      <c r="S9" s="486" t="s">
        <v>28</v>
      </c>
      <c r="T9" s="486" t="s">
        <v>28</v>
      </c>
      <c r="U9" s="486" t="s">
        <v>28</v>
      </c>
      <c r="V9" s="486" t="s">
        <v>28</v>
      </c>
      <c r="W9" s="486" t="s">
        <v>28</v>
      </c>
      <c r="X9" s="486" t="s">
        <v>28</v>
      </c>
      <c r="Y9" s="486" t="s">
        <v>28</v>
      </c>
      <c r="Z9" s="487" t="s">
        <v>28</v>
      </c>
    </row>
    <row r="10" spans="1:27" ht="15" customHeight="1" x14ac:dyDescent="0.2">
      <c r="A10" s="15" t="s">
        <v>29</v>
      </c>
      <c r="B10" s="133" t="s">
        <v>326</v>
      </c>
      <c r="C10" s="242">
        <v>0</v>
      </c>
      <c r="D10" s="243">
        <v>0</v>
      </c>
      <c r="E10" s="243">
        <v>0</v>
      </c>
      <c r="F10" s="243">
        <v>0</v>
      </c>
      <c r="G10" s="243">
        <v>0</v>
      </c>
      <c r="H10" s="243">
        <v>0</v>
      </c>
      <c r="I10" s="243">
        <v>0</v>
      </c>
      <c r="J10" s="243">
        <v>0</v>
      </c>
      <c r="K10" s="243">
        <v>0</v>
      </c>
      <c r="L10" s="244">
        <f t="shared" ref="L10:L54" si="0">SUM(C10:K10)</f>
        <v>0</v>
      </c>
      <c r="M10" s="245">
        <v>0</v>
      </c>
      <c r="N10" s="245">
        <v>0</v>
      </c>
      <c r="O10" s="245">
        <v>0</v>
      </c>
      <c r="P10" s="245">
        <v>0</v>
      </c>
      <c r="Q10" s="245">
        <v>0</v>
      </c>
      <c r="R10" s="245">
        <v>0</v>
      </c>
      <c r="S10" s="245">
        <v>0</v>
      </c>
      <c r="T10" s="245">
        <v>0</v>
      </c>
      <c r="U10" s="245">
        <v>0</v>
      </c>
      <c r="V10" s="245">
        <v>0</v>
      </c>
      <c r="W10" s="245">
        <v>0</v>
      </c>
      <c r="X10" s="245">
        <v>0</v>
      </c>
      <c r="Y10" s="245">
        <v>0</v>
      </c>
      <c r="Z10" s="246">
        <f>SUM(L10:Y10)</f>
        <v>0</v>
      </c>
    </row>
    <row r="11" spans="1:27" ht="15" customHeight="1" x14ac:dyDescent="0.2">
      <c r="A11" s="17" t="s">
        <v>31</v>
      </c>
      <c r="B11" s="135" t="s">
        <v>327</v>
      </c>
      <c r="C11" s="247">
        <v>0</v>
      </c>
      <c r="D11" s="248">
        <v>0</v>
      </c>
      <c r="E11" s="248">
        <v>0</v>
      </c>
      <c r="F11" s="248">
        <v>0</v>
      </c>
      <c r="G11" s="248">
        <v>0</v>
      </c>
      <c r="H11" s="248">
        <v>0</v>
      </c>
      <c r="I11" s="248">
        <v>0</v>
      </c>
      <c r="J11" s="248">
        <v>0</v>
      </c>
      <c r="K11" s="248">
        <v>0</v>
      </c>
      <c r="L11" s="249">
        <f t="shared" si="0"/>
        <v>0</v>
      </c>
      <c r="M11" s="250">
        <v>0</v>
      </c>
      <c r="N11" s="250">
        <v>0</v>
      </c>
      <c r="O11" s="250">
        <v>0</v>
      </c>
      <c r="P11" s="250">
        <v>0</v>
      </c>
      <c r="Q11" s="250">
        <v>0</v>
      </c>
      <c r="R11" s="250">
        <v>0</v>
      </c>
      <c r="S11" s="250">
        <v>0</v>
      </c>
      <c r="T11" s="250">
        <v>0</v>
      </c>
      <c r="U11" s="250">
        <v>0</v>
      </c>
      <c r="V11" s="250">
        <v>0</v>
      </c>
      <c r="W11" s="250">
        <v>0</v>
      </c>
      <c r="X11" s="250">
        <v>0</v>
      </c>
      <c r="Y11" s="250">
        <v>0</v>
      </c>
      <c r="Z11" s="251">
        <f t="shared" ref="Z11:Z54" si="1">SUM(L11:Y11)</f>
        <v>0</v>
      </c>
    </row>
    <row r="12" spans="1:27" ht="15" customHeight="1" x14ac:dyDescent="0.2">
      <c r="A12" s="17" t="s">
        <v>33</v>
      </c>
      <c r="B12" s="135" t="s">
        <v>328</v>
      </c>
      <c r="C12" s="247">
        <v>0</v>
      </c>
      <c r="D12" s="248">
        <v>0</v>
      </c>
      <c r="E12" s="248">
        <v>0</v>
      </c>
      <c r="F12" s="248">
        <v>0</v>
      </c>
      <c r="G12" s="248">
        <v>0</v>
      </c>
      <c r="H12" s="248">
        <v>0</v>
      </c>
      <c r="I12" s="248">
        <v>0</v>
      </c>
      <c r="J12" s="248">
        <v>0</v>
      </c>
      <c r="K12" s="248">
        <v>0</v>
      </c>
      <c r="L12" s="249">
        <f t="shared" si="0"/>
        <v>0</v>
      </c>
      <c r="M12" s="250">
        <v>0</v>
      </c>
      <c r="N12" s="250">
        <v>0</v>
      </c>
      <c r="O12" s="250">
        <v>0</v>
      </c>
      <c r="P12" s="250">
        <v>0</v>
      </c>
      <c r="Q12" s="250">
        <v>0</v>
      </c>
      <c r="R12" s="250">
        <v>0</v>
      </c>
      <c r="S12" s="250">
        <v>0</v>
      </c>
      <c r="T12" s="250">
        <v>0</v>
      </c>
      <c r="U12" s="250">
        <v>0</v>
      </c>
      <c r="V12" s="250">
        <v>0</v>
      </c>
      <c r="W12" s="250">
        <v>0</v>
      </c>
      <c r="X12" s="250">
        <v>0</v>
      </c>
      <c r="Y12" s="250">
        <v>0</v>
      </c>
      <c r="Z12" s="251">
        <f t="shared" si="1"/>
        <v>0</v>
      </c>
    </row>
    <row r="13" spans="1:27" ht="15" customHeight="1" x14ac:dyDescent="0.2">
      <c r="A13" s="17" t="s">
        <v>35</v>
      </c>
      <c r="B13" s="135" t="s">
        <v>329</v>
      </c>
      <c r="C13" s="247">
        <v>0</v>
      </c>
      <c r="D13" s="248">
        <v>0</v>
      </c>
      <c r="E13" s="248">
        <v>0</v>
      </c>
      <c r="F13" s="248">
        <v>0</v>
      </c>
      <c r="G13" s="248">
        <v>0</v>
      </c>
      <c r="H13" s="248">
        <v>0</v>
      </c>
      <c r="I13" s="248">
        <v>0</v>
      </c>
      <c r="J13" s="248">
        <v>0</v>
      </c>
      <c r="K13" s="248">
        <v>0</v>
      </c>
      <c r="L13" s="249">
        <f t="shared" si="0"/>
        <v>0</v>
      </c>
      <c r="M13" s="250">
        <v>0</v>
      </c>
      <c r="N13" s="250">
        <v>0</v>
      </c>
      <c r="O13" s="250">
        <v>0</v>
      </c>
      <c r="P13" s="250">
        <v>0</v>
      </c>
      <c r="Q13" s="250">
        <v>0</v>
      </c>
      <c r="R13" s="250">
        <v>0</v>
      </c>
      <c r="S13" s="250">
        <v>0</v>
      </c>
      <c r="T13" s="250">
        <v>0</v>
      </c>
      <c r="U13" s="250">
        <v>0</v>
      </c>
      <c r="V13" s="250">
        <v>0</v>
      </c>
      <c r="W13" s="250">
        <v>0</v>
      </c>
      <c r="X13" s="250">
        <v>0</v>
      </c>
      <c r="Y13" s="250">
        <v>0</v>
      </c>
      <c r="Z13" s="251">
        <f>SUM(L13:Y13)</f>
        <v>0</v>
      </c>
    </row>
    <row r="14" spans="1:27" ht="15" customHeight="1" x14ac:dyDescent="0.2">
      <c r="A14" s="17" t="s">
        <v>37</v>
      </c>
      <c r="B14" s="135" t="s">
        <v>330</v>
      </c>
      <c r="C14" s="247">
        <v>0</v>
      </c>
      <c r="D14" s="248">
        <v>0</v>
      </c>
      <c r="E14" s="248">
        <v>0</v>
      </c>
      <c r="F14" s="248">
        <v>0</v>
      </c>
      <c r="G14" s="248">
        <v>0</v>
      </c>
      <c r="H14" s="248">
        <v>0</v>
      </c>
      <c r="I14" s="248">
        <v>0</v>
      </c>
      <c r="J14" s="248">
        <v>0</v>
      </c>
      <c r="K14" s="248">
        <v>0</v>
      </c>
      <c r="L14" s="249">
        <f t="shared" si="0"/>
        <v>0</v>
      </c>
      <c r="M14" s="250">
        <v>0</v>
      </c>
      <c r="N14" s="250">
        <v>0</v>
      </c>
      <c r="O14" s="250">
        <v>0</v>
      </c>
      <c r="P14" s="250">
        <v>0</v>
      </c>
      <c r="Q14" s="250">
        <v>0</v>
      </c>
      <c r="R14" s="250">
        <v>0</v>
      </c>
      <c r="S14" s="250">
        <v>0</v>
      </c>
      <c r="T14" s="250">
        <v>0</v>
      </c>
      <c r="U14" s="250">
        <v>0</v>
      </c>
      <c r="V14" s="250">
        <v>0</v>
      </c>
      <c r="W14" s="250">
        <v>0</v>
      </c>
      <c r="X14" s="250">
        <v>0</v>
      </c>
      <c r="Y14" s="250">
        <v>0</v>
      </c>
      <c r="Z14" s="251">
        <f t="shared" si="1"/>
        <v>0</v>
      </c>
    </row>
    <row r="15" spans="1:27" ht="15" customHeight="1" x14ac:dyDescent="0.2">
      <c r="A15" s="17" t="s">
        <v>39</v>
      </c>
      <c r="B15" s="135" t="s">
        <v>331</v>
      </c>
      <c r="C15" s="247">
        <v>0</v>
      </c>
      <c r="D15" s="248">
        <v>0</v>
      </c>
      <c r="E15" s="248">
        <v>0</v>
      </c>
      <c r="F15" s="248">
        <v>0</v>
      </c>
      <c r="G15" s="248">
        <v>0</v>
      </c>
      <c r="H15" s="248">
        <v>0</v>
      </c>
      <c r="I15" s="248">
        <v>0</v>
      </c>
      <c r="J15" s="248">
        <v>0</v>
      </c>
      <c r="K15" s="248">
        <v>0</v>
      </c>
      <c r="L15" s="249">
        <f t="shared" si="0"/>
        <v>0</v>
      </c>
      <c r="M15" s="250">
        <v>0</v>
      </c>
      <c r="N15" s="250">
        <v>0</v>
      </c>
      <c r="O15" s="250">
        <v>0</v>
      </c>
      <c r="P15" s="250">
        <v>0</v>
      </c>
      <c r="Q15" s="250">
        <v>0</v>
      </c>
      <c r="R15" s="250">
        <v>0</v>
      </c>
      <c r="S15" s="250">
        <v>0</v>
      </c>
      <c r="T15" s="250">
        <v>0</v>
      </c>
      <c r="U15" s="250">
        <v>0</v>
      </c>
      <c r="V15" s="250">
        <v>0</v>
      </c>
      <c r="W15" s="250">
        <v>0</v>
      </c>
      <c r="X15" s="250">
        <v>0</v>
      </c>
      <c r="Y15" s="250">
        <v>0</v>
      </c>
      <c r="Z15" s="251">
        <f t="shared" si="1"/>
        <v>0</v>
      </c>
    </row>
    <row r="16" spans="1:27" ht="15" customHeight="1" x14ac:dyDescent="0.2">
      <c r="A16" s="17" t="s">
        <v>41</v>
      </c>
      <c r="B16" s="135" t="s">
        <v>332</v>
      </c>
      <c r="C16" s="247">
        <v>0</v>
      </c>
      <c r="D16" s="248">
        <v>0</v>
      </c>
      <c r="E16" s="248">
        <v>0</v>
      </c>
      <c r="F16" s="248">
        <v>0</v>
      </c>
      <c r="G16" s="248">
        <v>0</v>
      </c>
      <c r="H16" s="248">
        <v>0</v>
      </c>
      <c r="I16" s="248">
        <v>0</v>
      </c>
      <c r="J16" s="248">
        <v>0</v>
      </c>
      <c r="K16" s="248">
        <v>0</v>
      </c>
      <c r="L16" s="249">
        <f t="shared" si="0"/>
        <v>0</v>
      </c>
      <c r="M16" s="250">
        <v>0</v>
      </c>
      <c r="N16" s="250">
        <v>0</v>
      </c>
      <c r="O16" s="250">
        <v>0</v>
      </c>
      <c r="P16" s="250">
        <v>0</v>
      </c>
      <c r="Q16" s="250">
        <v>0</v>
      </c>
      <c r="R16" s="250">
        <v>0</v>
      </c>
      <c r="S16" s="250">
        <v>0</v>
      </c>
      <c r="T16" s="250">
        <v>0</v>
      </c>
      <c r="U16" s="250">
        <v>0</v>
      </c>
      <c r="V16" s="250">
        <v>0</v>
      </c>
      <c r="W16" s="250">
        <v>0</v>
      </c>
      <c r="X16" s="250">
        <v>0</v>
      </c>
      <c r="Y16" s="250">
        <v>0</v>
      </c>
      <c r="Z16" s="251">
        <f t="shared" si="1"/>
        <v>0</v>
      </c>
    </row>
    <row r="17" spans="1:26" ht="15" customHeight="1" x14ac:dyDescent="0.2">
      <c r="A17" s="17" t="s">
        <v>87</v>
      </c>
      <c r="B17" s="135" t="s">
        <v>333</v>
      </c>
      <c r="C17" s="247">
        <v>0</v>
      </c>
      <c r="D17" s="248">
        <v>0</v>
      </c>
      <c r="E17" s="248">
        <v>0</v>
      </c>
      <c r="F17" s="248">
        <v>0</v>
      </c>
      <c r="G17" s="248">
        <v>0</v>
      </c>
      <c r="H17" s="248">
        <v>0</v>
      </c>
      <c r="I17" s="248">
        <v>0</v>
      </c>
      <c r="J17" s="248">
        <v>0</v>
      </c>
      <c r="K17" s="248">
        <v>0</v>
      </c>
      <c r="L17" s="249">
        <f t="shared" si="0"/>
        <v>0</v>
      </c>
      <c r="M17" s="250">
        <v>0</v>
      </c>
      <c r="N17" s="250">
        <v>0</v>
      </c>
      <c r="O17" s="250">
        <v>0</v>
      </c>
      <c r="P17" s="250">
        <v>0</v>
      </c>
      <c r="Q17" s="250">
        <v>0</v>
      </c>
      <c r="R17" s="250">
        <v>0</v>
      </c>
      <c r="S17" s="250">
        <v>0</v>
      </c>
      <c r="T17" s="250">
        <v>0</v>
      </c>
      <c r="U17" s="250">
        <v>0</v>
      </c>
      <c r="V17" s="250">
        <v>0</v>
      </c>
      <c r="W17" s="250">
        <v>0</v>
      </c>
      <c r="X17" s="250">
        <v>0</v>
      </c>
      <c r="Y17" s="250">
        <v>0</v>
      </c>
      <c r="Z17" s="251">
        <f t="shared" si="1"/>
        <v>0</v>
      </c>
    </row>
    <row r="18" spans="1:26" ht="15" customHeight="1" x14ac:dyDescent="0.2">
      <c r="A18" s="17" t="s">
        <v>89</v>
      </c>
      <c r="B18" s="135" t="s">
        <v>334</v>
      </c>
      <c r="C18" s="247">
        <v>0</v>
      </c>
      <c r="D18" s="248">
        <v>0</v>
      </c>
      <c r="E18" s="248">
        <v>0</v>
      </c>
      <c r="F18" s="248">
        <v>0</v>
      </c>
      <c r="G18" s="248">
        <v>0</v>
      </c>
      <c r="H18" s="248">
        <v>0</v>
      </c>
      <c r="I18" s="248">
        <v>0</v>
      </c>
      <c r="J18" s="248">
        <v>0</v>
      </c>
      <c r="K18" s="248">
        <v>0</v>
      </c>
      <c r="L18" s="249">
        <f t="shared" si="0"/>
        <v>0</v>
      </c>
      <c r="M18" s="250">
        <v>0</v>
      </c>
      <c r="N18" s="250">
        <v>0</v>
      </c>
      <c r="O18" s="250">
        <v>0</v>
      </c>
      <c r="P18" s="250">
        <v>0</v>
      </c>
      <c r="Q18" s="250">
        <v>0</v>
      </c>
      <c r="R18" s="250">
        <v>0</v>
      </c>
      <c r="S18" s="250">
        <v>0</v>
      </c>
      <c r="T18" s="250">
        <v>0</v>
      </c>
      <c r="U18" s="250">
        <v>0</v>
      </c>
      <c r="V18" s="250">
        <v>0</v>
      </c>
      <c r="W18" s="250">
        <v>0</v>
      </c>
      <c r="X18" s="250">
        <v>0</v>
      </c>
      <c r="Y18" s="250">
        <v>0</v>
      </c>
      <c r="Z18" s="251">
        <f t="shared" si="1"/>
        <v>0</v>
      </c>
    </row>
    <row r="19" spans="1:26" ht="15" customHeight="1" x14ac:dyDescent="0.2">
      <c r="A19" s="17" t="s">
        <v>91</v>
      </c>
      <c r="B19" s="135" t="s">
        <v>335</v>
      </c>
      <c r="C19" s="247">
        <v>0</v>
      </c>
      <c r="D19" s="248">
        <v>0</v>
      </c>
      <c r="E19" s="248">
        <v>0</v>
      </c>
      <c r="F19" s="248">
        <v>0</v>
      </c>
      <c r="G19" s="248">
        <v>0</v>
      </c>
      <c r="H19" s="248">
        <v>0</v>
      </c>
      <c r="I19" s="248">
        <v>0</v>
      </c>
      <c r="J19" s="248">
        <v>0</v>
      </c>
      <c r="K19" s="248">
        <v>0</v>
      </c>
      <c r="L19" s="249">
        <f t="shared" si="0"/>
        <v>0</v>
      </c>
      <c r="M19" s="250">
        <v>0</v>
      </c>
      <c r="N19" s="250">
        <v>0</v>
      </c>
      <c r="O19" s="250">
        <v>0</v>
      </c>
      <c r="P19" s="250">
        <v>0</v>
      </c>
      <c r="Q19" s="250">
        <v>0</v>
      </c>
      <c r="R19" s="250">
        <v>0</v>
      </c>
      <c r="S19" s="250">
        <v>0</v>
      </c>
      <c r="T19" s="250">
        <v>0</v>
      </c>
      <c r="U19" s="250">
        <v>0</v>
      </c>
      <c r="V19" s="250">
        <v>0</v>
      </c>
      <c r="W19" s="250">
        <v>0</v>
      </c>
      <c r="X19" s="250">
        <v>0</v>
      </c>
      <c r="Y19" s="250">
        <v>0</v>
      </c>
      <c r="Z19" s="251">
        <f t="shared" si="1"/>
        <v>0</v>
      </c>
    </row>
    <row r="20" spans="1:26" ht="15" customHeight="1" x14ac:dyDescent="0.2">
      <c r="A20" s="17" t="s">
        <v>93</v>
      </c>
      <c r="B20" s="135" t="s">
        <v>336</v>
      </c>
      <c r="C20" s="247">
        <v>0</v>
      </c>
      <c r="D20" s="248">
        <v>0</v>
      </c>
      <c r="E20" s="248">
        <v>0</v>
      </c>
      <c r="F20" s="248">
        <v>0</v>
      </c>
      <c r="G20" s="248">
        <v>0</v>
      </c>
      <c r="H20" s="248">
        <v>0</v>
      </c>
      <c r="I20" s="248">
        <v>0</v>
      </c>
      <c r="J20" s="248">
        <v>0</v>
      </c>
      <c r="K20" s="248">
        <v>0</v>
      </c>
      <c r="L20" s="249">
        <f t="shared" si="0"/>
        <v>0</v>
      </c>
      <c r="M20" s="250">
        <v>0</v>
      </c>
      <c r="N20" s="250">
        <v>0</v>
      </c>
      <c r="O20" s="250">
        <v>0</v>
      </c>
      <c r="P20" s="250">
        <v>0</v>
      </c>
      <c r="Q20" s="250">
        <v>0</v>
      </c>
      <c r="R20" s="250">
        <v>0</v>
      </c>
      <c r="S20" s="250">
        <v>0</v>
      </c>
      <c r="T20" s="250">
        <v>0</v>
      </c>
      <c r="U20" s="250">
        <v>0</v>
      </c>
      <c r="V20" s="250">
        <v>0</v>
      </c>
      <c r="W20" s="250">
        <v>0</v>
      </c>
      <c r="X20" s="250">
        <v>0</v>
      </c>
      <c r="Y20" s="250">
        <v>0</v>
      </c>
      <c r="Z20" s="251">
        <f t="shared" si="1"/>
        <v>0</v>
      </c>
    </row>
    <row r="21" spans="1:26" ht="15" customHeight="1" x14ac:dyDescent="0.2">
      <c r="A21" s="17" t="s">
        <v>95</v>
      </c>
      <c r="B21" s="135" t="s">
        <v>337</v>
      </c>
      <c r="C21" s="247">
        <v>0</v>
      </c>
      <c r="D21" s="248">
        <v>0</v>
      </c>
      <c r="E21" s="248">
        <v>0</v>
      </c>
      <c r="F21" s="248">
        <v>0</v>
      </c>
      <c r="G21" s="248">
        <v>0</v>
      </c>
      <c r="H21" s="248">
        <v>0</v>
      </c>
      <c r="I21" s="248">
        <v>0</v>
      </c>
      <c r="J21" s="248">
        <v>0</v>
      </c>
      <c r="K21" s="248">
        <v>0</v>
      </c>
      <c r="L21" s="249">
        <f t="shared" si="0"/>
        <v>0</v>
      </c>
      <c r="M21" s="250">
        <v>0</v>
      </c>
      <c r="N21" s="250">
        <v>0</v>
      </c>
      <c r="O21" s="250">
        <v>0</v>
      </c>
      <c r="P21" s="250">
        <v>0</v>
      </c>
      <c r="Q21" s="250">
        <v>0</v>
      </c>
      <c r="R21" s="250">
        <v>0</v>
      </c>
      <c r="S21" s="250">
        <v>0</v>
      </c>
      <c r="T21" s="250">
        <v>0</v>
      </c>
      <c r="U21" s="250">
        <v>0</v>
      </c>
      <c r="V21" s="250">
        <v>0</v>
      </c>
      <c r="W21" s="250">
        <v>0</v>
      </c>
      <c r="X21" s="250">
        <v>0</v>
      </c>
      <c r="Y21" s="250">
        <v>0</v>
      </c>
      <c r="Z21" s="251">
        <f t="shared" si="1"/>
        <v>0</v>
      </c>
    </row>
    <row r="22" spans="1:26" ht="15" customHeight="1" x14ac:dyDescent="0.2">
      <c r="A22" s="17" t="s">
        <v>338</v>
      </c>
      <c r="B22" s="135" t="s">
        <v>339</v>
      </c>
      <c r="C22" s="247">
        <v>0</v>
      </c>
      <c r="D22" s="248">
        <v>0</v>
      </c>
      <c r="E22" s="248">
        <v>0</v>
      </c>
      <c r="F22" s="248">
        <v>0</v>
      </c>
      <c r="G22" s="248">
        <v>0</v>
      </c>
      <c r="H22" s="248">
        <v>0</v>
      </c>
      <c r="I22" s="248">
        <v>0</v>
      </c>
      <c r="J22" s="248">
        <v>0</v>
      </c>
      <c r="K22" s="248">
        <v>0</v>
      </c>
      <c r="L22" s="249">
        <f t="shared" si="0"/>
        <v>0</v>
      </c>
      <c r="M22" s="250">
        <v>0</v>
      </c>
      <c r="N22" s="250">
        <v>0</v>
      </c>
      <c r="O22" s="250">
        <v>0</v>
      </c>
      <c r="P22" s="250">
        <v>0</v>
      </c>
      <c r="Q22" s="250">
        <v>0</v>
      </c>
      <c r="R22" s="250">
        <v>0</v>
      </c>
      <c r="S22" s="250">
        <v>0</v>
      </c>
      <c r="T22" s="250">
        <v>0</v>
      </c>
      <c r="U22" s="250">
        <v>0</v>
      </c>
      <c r="V22" s="250">
        <v>0</v>
      </c>
      <c r="W22" s="250">
        <v>0</v>
      </c>
      <c r="X22" s="250">
        <v>0</v>
      </c>
      <c r="Y22" s="250">
        <v>0</v>
      </c>
      <c r="Z22" s="251">
        <f t="shared" si="1"/>
        <v>0</v>
      </c>
    </row>
    <row r="23" spans="1:26" ht="15" customHeight="1" x14ac:dyDescent="0.2">
      <c r="A23" s="17" t="s">
        <v>340</v>
      </c>
      <c r="B23" s="135" t="s">
        <v>341</v>
      </c>
      <c r="C23" s="247">
        <v>0</v>
      </c>
      <c r="D23" s="248">
        <v>0</v>
      </c>
      <c r="E23" s="248">
        <v>0</v>
      </c>
      <c r="F23" s="248">
        <v>0</v>
      </c>
      <c r="G23" s="248">
        <v>0</v>
      </c>
      <c r="H23" s="248">
        <v>0</v>
      </c>
      <c r="I23" s="248">
        <v>0</v>
      </c>
      <c r="J23" s="248">
        <v>0</v>
      </c>
      <c r="K23" s="248">
        <v>0</v>
      </c>
      <c r="L23" s="249">
        <f t="shared" si="0"/>
        <v>0</v>
      </c>
      <c r="M23" s="250">
        <v>0</v>
      </c>
      <c r="N23" s="250">
        <v>0</v>
      </c>
      <c r="O23" s="250">
        <v>0</v>
      </c>
      <c r="P23" s="250">
        <v>0</v>
      </c>
      <c r="Q23" s="250">
        <v>0</v>
      </c>
      <c r="R23" s="250">
        <v>0</v>
      </c>
      <c r="S23" s="250">
        <v>0</v>
      </c>
      <c r="T23" s="250">
        <v>0</v>
      </c>
      <c r="U23" s="250">
        <v>0</v>
      </c>
      <c r="V23" s="250">
        <v>0</v>
      </c>
      <c r="W23" s="250">
        <v>0</v>
      </c>
      <c r="X23" s="250">
        <v>0</v>
      </c>
      <c r="Y23" s="250">
        <v>0</v>
      </c>
      <c r="Z23" s="251">
        <f t="shared" si="1"/>
        <v>0</v>
      </c>
    </row>
    <row r="24" spans="1:26" ht="15" customHeight="1" x14ac:dyDescent="0.2">
      <c r="A24" s="17" t="s">
        <v>342</v>
      </c>
      <c r="B24" s="135" t="s">
        <v>343</v>
      </c>
      <c r="C24" s="247">
        <v>0</v>
      </c>
      <c r="D24" s="248">
        <v>0</v>
      </c>
      <c r="E24" s="248">
        <v>0</v>
      </c>
      <c r="F24" s="248">
        <v>0</v>
      </c>
      <c r="G24" s="248">
        <v>0</v>
      </c>
      <c r="H24" s="248">
        <v>0</v>
      </c>
      <c r="I24" s="248">
        <v>0</v>
      </c>
      <c r="J24" s="248">
        <v>0</v>
      </c>
      <c r="K24" s="248">
        <v>0</v>
      </c>
      <c r="L24" s="249">
        <f t="shared" si="0"/>
        <v>0</v>
      </c>
      <c r="M24" s="250">
        <v>0</v>
      </c>
      <c r="N24" s="250">
        <v>0</v>
      </c>
      <c r="O24" s="250">
        <v>0</v>
      </c>
      <c r="P24" s="250">
        <v>0</v>
      </c>
      <c r="Q24" s="250">
        <v>0</v>
      </c>
      <c r="R24" s="250">
        <v>0</v>
      </c>
      <c r="S24" s="250">
        <v>0</v>
      </c>
      <c r="T24" s="250">
        <v>0</v>
      </c>
      <c r="U24" s="250">
        <v>0</v>
      </c>
      <c r="V24" s="250">
        <v>0</v>
      </c>
      <c r="W24" s="250">
        <v>0</v>
      </c>
      <c r="X24" s="250">
        <v>0</v>
      </c>
      <c r="Y24" s="250">
        <v>0</v>
      </c>
      <c r="Z24" s="251">
        <f t="shared" si="1"/>
        <v>0</v>
      </c>
    </row>
    <row r="25" spans="1:26" ht="15" customHeight="1" x14ac:dyDescent="0.2">
      <c r="A25" s="17" t="s">
        <v>344</v>
      </c>
      <c r="B25" s="135" t="s">
        <v>345</v>
      </c>
      <c r="C25" s="247">
        <v>0</v>
      </c>
      <c r="D25" s="248">
        <v>0</v>
      </c>
      <c r="E25" s="248">
        <v>0</v>
      </c>
      <c r="F25" s="248">
        <v>0</v>
      </c>
      <c r="G25" s="248">
        <v>0</v>
      </c>
      <c r="H25" s="248">
        <v>0</v>
      </c>
      <c r="I25" s="248">
        <v>0</v>
      </c>
      <c r="J25" s="248">
        <v>0</v>
      </c>
      <c r="K25" s="248">
        <v>0</v>
      </c>
      <c r="L25" s="249">
        <f t="shared" si="0"/>
        <v>0</v>
      </c>
      <c r="M25" s="250">
        <v>0</v>
      </c>
      <c r="N25" s="250">
        <v>0</v>
      </c>
      <c r="O25" s="250">
        <v>0</v>
      </c>
      <c r="P25" s="250">
        <v>0</v>
      </c>
      <c r="Q25" s="250">
        <v>0</v>
      </c>
      <c r="R25" s="250">
        <v>0</v>
      </c>
      <c r="S25" s="250">
        <v>0</v>
      </c>
      <c r="T25" s="250">
        <v>0</v>
      </c>
      <c r="U25" s="250">
        <v>0</v>
      </c>
      <c r="V25" s="250">
        <v>0</v>
      </c>
      <c r="W25" s="250">
        <v>0</v>
      </c>
      <c r="X25" s="250">
        <v>0</v>
      </c>
      <c r="Y25" s="250">
        <v>0</v>
      </c>
      <c r="Z25" s="251">
        <f t="shared" si="1"/>
        <v>0</v>
      </c>
    </row>
    <row r="26" spans="1:26" ht="15" customHeight="1" x14ac:dyDescent="0.2">
      <c r="A26" s="17" t="s">
        <v>346</v>
      </c>
      <c r="B26" s="135" t="s">
        <v>347</v>
      </c>
      <c r="C26" s="247">
        <v>0</v>
      </c>
      <c r="D26" s="248">
        <v>0</v>
      </c>
      <c r="E26" s="248">
        <v>0</v>
      </c>
      <c r="F26" s="248">
        <v>0</v>
      </c>
      <c r="G26" s="248">
        <v>0</v>
      </c>
      <c r="H26" s="248">
        <v>0</v>
      </c>
      <c r="I26" s="248">
        <v>0</v>
      </c>
      <c r="J26" s="248">
        <v>0</v>
      </c>
      <c r="K26" s="248">
        <v>0</v>
      </c>
      <c r="L26" s="249">
        <f t="shared" si="0"/>
        <v>0</v>
      </c>
      <c r="M26" s="250">
        <v>0</v>
      </c>
      <c r="N26" s="250">
        <v>0</v>
      </c>
      <c r="O26" s="250">
        <v>0</v>
      </c>
      <c r="P26" s="250">
        <v>0</v>
      </c>
      <c r="Q26" s="250">
        <v>0</v>
      </c>
      <c r="R26" s="250">
        <v>0</v>
      </c>
      <c r="S26" s="250">
        <v>0</v>
      </c>
      <c r="T26" s="250">
        <v>0</v>
      </c>
      <c r="U26" s="250">
        <v>0</v>
      </c>
      <c r="V26" s="250">
        <v>0</v>
      </c>
      <c r="W26" s="250">
        <v>0</v>
      </c>
      <c r="X26" s="250">
        <v>0</v>
      </c>
      <c r="Y26" s="250">
        <v>0</v>
      </c>
      <c r="Z26" s="251">
        <f t="shared" si="1"/>
        <v>0</v>
      </c>
    </row>
    <row r="27" spans="1:26" ht="15" customHeight="1" x14ac:dyDescent="0.2">
      <c r="A27" s="17" t="s">
        <v>348</v>
      </c>
      <c r="B27" s="135" t="s">
        <v>349</v>
      </c>
      <c r="C27" s="247">
        <v>0</v>
      </c>
      <c r="D27" s="248">
        <v>0</v>
      </c>
      <c r="E27" s="248">
        <v>0</v>
      </c>
      <c r="F27" s="248">
        <v>0</v>
      </c>
      <c r="G27" s="248">
        <v>0</v>
      </c>
      <c r="H27" s="248">
        <v>0</v>
      </c>
      <c r="I27" s="248">
        <v>0</v>
      </c>
      <c r="J27" s="248">
        <v>0</v>
      </c>
      <c r="K27" s="248">
        <v>0</v>
      </c>
      <c r="L27" s="249">
        <f t="shared" si="0"/>
        <v>0</v>
      </c>
      <c r="M27" s="250">
        <v>0</v>
      </c>
      <c r="N27" s="250">
        <v>0</v>
      </c>
      <c r="O27" s="250">
        <v>0</v>
      </c>
      <c r="P27" s="250">
        <v>0</v>
      </c>
      <c r="Q27" s="250">
        <v>0</v>
      </c>
      <c r="R27" s="250">
        <v>0</v>
      </c>
      <c r="S27" s="250">
        <v>0</v>
      </c>
      <c r="T27" s="250">
        <v>0</v>
      </c>
      <c r="U27" s="250">
        <v>0</v>
      </c>
      <c r="V27" s="250">
        <v>0</v>
      </c>
      <c r="W27" s="250">
        <v>0</v>
      </c>
      <c r="X27" s="250">
        <v>0</v>
      </c>
      <c r="Y27" s="250">
        <v>0</v>
      </c>
      <c r="Z27" s="251">
        <f t="shared" si="1"/>
        <v>0</v>
      </c>
    </row>
    <row r="28" spans="1:26" ht="15" customHeight="1" x14ac:dyDescent="0.2">
      <c r="A28" s="17" t="s">
        <v>350</v>
      </c>
      <c r="B28" s="135" t="s">
        <v>351</v>
      </c>
      <c r="C28" s="247">
        <v>0</v>
      </c>
      <c r="D28" s="248">
        <v>0</v>
      </c>
      <c r="E28" s="248">
        <v>0</v>
      </c>
      <c r="F28" s="248">
        <v>0</v>
      </c>
      <c r="G28" s="248">
        <v>0</v>
      </c>
      <c r="H28" s="248">
        <v>0</v>
      </c>
      <c r="I28" s="248">
        <v>0</v>
      </c>
      <c r="J28" s="248">
        <v>0</v>
      </c>
      <c r="K28" s="248">
        <v>0</v>
      </c>
      <c r="L28" s="249">
        <f t="shared" si="0"/>
        <v>0</v>
      </c>
      <c r="M28" s="250">
        <v>0</v>
      </c>
      <c r="N28" s="250">
        <v>0</v>
      </c>
      <c r="O28" s="250">
        <v>0</v>
      </c>
      <c r="P28" s="250">
        <v>0</v>
      </c>
      <c r="Q28" s="250">
        <v>0</v>
      </c>
      <c r="R28" s="250">
        <v>0</v>
      </c>
      <c r="S28" s="250">
        <v>0</v>
      </c>
      <c r="T28" s="250">
        <v>0</v>
      </c>
      <c r="U28" s="250">
        <v>0</v>
      </c>
      <c r="V28" s="250">
        <v>0</v>
      </c>
      <c r="W28" s="250">
        <v>0</v>
      </c>
      <c r="X28" s="250">
        <v>0</v>
      </c>
      <c r="Y28" s="250">
        <v>0</v>
      </c>
      <c r="Z28" s="251">
        <f t="shared" si="1"/>
        <v>0</v>
      </c>
    </row>
    <row r="29" spans="1:26" ht="15" customHeight="1" x14ac:dyDescent="0.2">
      <c r="A29" s="17" t="s">
        <v>352</v>
      </c>
      <c r="B29" s="135" t="s">
        <v>353</v>
      </c>
      <c r="C29" s="247">
        <v>0</v>
      </c>
      <c r="D29" s="248">
        <v>0</v>
      </c>
      <c r="E29" s="248">
        <v>0</v>
      </c>
      <c r="F29" s="248">
        <v>0</v>
      </c>
      <c r="G29" s="248">
        <v>0</v>
      </c>
      <c r="H29" s="248">
        <v>0</v>
      </c>
      <c r="I29" s="248">
        <v>0</v>
      </c>
      <c r="J29" s="248">
        <v>0</v>
      </c>
      <c r="K29" s="248">
        <v>0</v>
      </c>
      <c r="L29" s="249">
        <f t="shared" si="0"/>
        <v>0</v>
      </c>
      <c r="M29" s="250">
        <v>0</v>
      </c>
      <c r="N29" s="250">
        <v>0</v>
      </c>
      <c r="O29" s="250">
        <v>0</v>
      </c>
      <c r="P29" s="250">
        <v>0</v>
      </c>
      <c r="Q29" s="250">
        <v>0</v>
      </c>
      <c r="R29" s="250">
        <v>0</v>
      </c>
      <c r="S29" s="250">
        <v>0</v>
      </c>
      <c r="T29" s="250">
        <v>0</v>
      </c>
      <c r="U29" s="250">
        <v>0</v>
      </c>
      <c r="V29" s="250">
        <v>0</v>
      </c>
      <c r="W29" s="250">
        <v>0</v>
      </c>
      <c r="X29" s="250">
        <v>0</v>
      </c>
      <c r="Y29" s="250">
        <v>0</v>
      </c>
      <c r="Z29" s="251">
        <f t="shared" si="1"/>
        <v>0</v>
      </c>
    </row>
    <row r="30" spans="1:26" ht="15" customHeight="1" x14ac:dyDescent="0.2">
      <c r="A30" s="17" t="s">
        <v>354</v>
      </c>
      <c r="B30" s="135" t="s">
        <v>355</v>
      </c>
      <c r="C30" s="247">
        <v>0</v>
      </c>
      <c r="D30" s="248">
        <v>0</v>
      </c>
      <c r="E30" s="248">
        <v>0</v>
      </c>
      <c r="F30" s="248">
        <v>0</v>
      </c>
      <c r="G30" s="248">
        <v>0</v>
      </c>
      <c r="H30" s="248">
        <v>0</v>
      </c>
      <c r="I30" s="248">
        <v>0</v>
      </c>
      <c r="J30" s="248">
        <v>0</v>
      </c>
      <c r="K30" s="248">
        <v>0</v>
      </c>
      <c r="L30" s="249">
        <f t="shared" si="0"/>
        <v>0</v>
      </c>
      <c r="M30" s="250">
        <v>0</v>
      </c>
      <c r="N30" s="250">
        <v>0</v>
      </c>
      <c r="O30" s="250">
        <v>0</v>
      </c>
      <c r="P30" s="250">
        <v>0</v>
      </c>
      <c r="Q30" s="250">
        <v>0</v>
      </c>
      <c r="R30" s="250">
        <v>0</v>
      </c>
      <c r="S30" s="250">
        <v>0</v>
      </c>
      <c r="T30" s="250">
        <v>0</v>
      </c>
      <c r="U30" s="250">
        <v>0</v>
      </c>
      <c r="V30" s="250">
        <v>0</v>
      </c>
      <c r="W30" s="250">
        <v>0</v>
      </c>
      <c r="X30" s="250">
        <v>0</v>
      </c>
      <c r="Y30" s="250">
        <v>0</v>
      </c>
      <c r="Z30" s="251">
        <f t="shared" si="1"/>
        <v>0</v>
      </c>
    </row>
    <row r="31" spans="1:26" ht="15" customHeight="1" x14ac:dyDescent="0.2">
      <c r="A31" s="17" t="s">
        <v>356</v>
      </c>
      <c r="B31" s="135" t="s">
        <v>357</v>
      </c>
      <c r="C31" s="247">
        <v>0</v>
      </c>
      <c r="D31" s="248">
        <v>0</v>
      </c>
      <c r="E31" s="248">
        <v>0</v>
      </c>
      <c r="F31" s="248">
        <v>0</v>
      </c>
      <c r="G31" s="248">
        <v>0</v>
      </c>
      <c r="H31" s="248">
        <v>0</v>
      </c>
      <c r="I31" s="248">
        <v>0</v>
      </c>
      <c r="J31" s="248">
        <v>0</v>
      </c>
      <c r="K31" s="248">
        <v>0</v>
      </c>
      <c r="L31" s="249">
        <f t="shared" si="0"/>
        <v>0</v>
      </c>
      <c r="M31" s="250">
        <v>0</v>
      </c>
      <c r="N31" s="250">
        <v>0</v>
      </c>
      <c r="O31" s="250">
        <v>0</v>
      </c>
      <c r="P31" s="250">
        <v>0</v>
      </c>
      <c r="Q31" s="250">
        <v>0</v>
      </c>
      <c r="R31" s="250">
        <v>0</v>
      </c>
      <c r="S31" s="250">
        <v>0</v>
      </c>
      <c r="T31" s="250">
        <v>0</v>
      </c>
      <c r="U31" s="250">
        <v>0</v>
      </c>
      <c r="V31" s="250">
        <v>0</v>
      </c>
      <c r="W31" s="250">
        <v>0</v>
      </c>
      <c r="X31" s="250">
        <v>0</v>
      </c>
      <c r="Y31" s="250">
        <v>0</v>
      </c>
      <c r="Z31" s="251">
        <f t="shared" si="1"/>
        <v>0</v>
      </c>
    </row>
    <row r="32" spans="1:26" ht="15" customHeight="1" x14ac:dyDescent="0.2">
      <c r="A32" s="17" t="s">
        <v>358</v>
      </c>
      <c r="B32" s="135" t="s">
        <v>359</v>
      </c>
      <c r="C32" s="247">
        <v>0</v>
      </c>
      <c r="D32" s="248">
        <v>0</v>
      </c>
      <c r="E32" s="248">
        <v>0</v>
      </c>
      <c r="F32" s="248">
        <v>0</v>
      </c>
      <c r="G32" s="248">
        <v>0</v>
      </c>
      <c r="H32" s="248">
        <v>0</v>
      </c>
      <c r="I32" s="248">
        <v>0</v>
      </c>
      <c r="J32" s="248">
        <v>0</v>
      </c>
      <c r="K32" s="248">
        <v>0</v>
      </c>
      <c r="L32" s="249">
        <f t="shared" si="0"/>
        <v>0</v>
      </c>
      <c r="M32" s="250">
        <v>0</v>
      </c>
      <c r="N32" s="250">
        <v>0</v>
      </c>
      <c r="O32" s="250">
        <v>0</v>
      </c>
      <c r="P32" s="250">
        <v>0</v>
      </c>
      <c r="Q32" s="250">
        <v>0</v>
      </c>
      <c r="R32" s="250">
        <v>0</v>
      </c>
      <c r="S32" s="250">
        <v>0</v>
      </c>
      <c r="T32" s="250">
        <v>0</v>
      </c>
      <c r="U32" s="250">
        <v>0</v>
      </c>
      <c r="V32" s="250">
        <v>0</v>
      </c>
      <c r="W32" s="250">
        <v>0</v>
      </c>
      <c r="X32" s="250">
        <v>0</v>
      </c>
      <c r="Y32" s="250">
        <v>0</v>
      </c>
      <c r="Z32" s="251">
        <f t="shared" si="1"/>
        <v>0</v>
      </c>
    </row>
    <row r="33" spans="1:26" ht="15" customHeight="1" x14ac:dyDescent="0.2">
      <c r="A33" s="17" t="s">
        <v>360</v>
      </c>
      <c r="B33" s="135" t="s">
        <v>361</v>
      </c>
      <c r="C33" s="247">
        <v>0</v>
      </c>
      <c r="D33" s="248">
        <v>0</v>
      </c>
      <c r="E33" s="248">
        <v>0</v>
      </c>
      <c r="F33" s="248">
        <v>0</v>
      </c>
      <c r="G33" s="248">
        <v>0</v>
      </c>
      <c r="H33" s="248">
        <v>0</v>
      </c>
      <c r="I33" s="248">
        <v>0</v>
      </c>
      <c r="J33" s="248">
        <v>0</v>
      </c>
      <c r="K33" s="248">
        <v>0</v>
      </c>
      <c r="L33" s="249">
        <f t="shared" si="0"/>
        <v>0</v>
      </c>
      <c r="M33" s="250">
        <v>0</v>
      </c>
      <c r="N33" s="250">
        <v>0</v>
      </c>
      <c r="O33" s="250">
        <v>0</v>
      </c>
      <c r="P33" s="250">
        <v>0</v>
      </c>
      <c r="Q33" s="250">
        <v>0</v>
      </c>
      <c r="R33" s="250">
        <v>0</v>
      </c>
      <c r="S33" s="250">
        <v>0</v>
      </c>
      <c r="T33" s="250">
        <v>0</v>
      </c>
      <c r="U33" s="250">
        <v>0</v>
      </c>
      <c r="V33" s="250">
        <v>0</v>
      </c>
      <c r="W33" s="250">
        <v>0</v>
      </c>
      <c r="X33" s="250">
        <v>0</v>
      </c>
      <c r="Y33" s="250">
        <v>0</v>
      </c>
      <c r="Z33" s="251">
        <f t="shared" si="1"/>
        <v>0</v>
      </c>
    </row>
    <row r="34" spans="1:26" ht="15" customHeight="1" x14ac:dyDescent="0.2">
      <c r="A34" s="17" t="s">
        <v>362</v>
      </c>
      <c r="B34" s="135" t="s">
        <v>363</v>
      </c>
      <c r="C34" s="247">
        <v>0</v>
      </c>
      <c r="D34" s="248">
        <v>0</v>
      </c>
      <c r="E34" s="248">
        <v>0</v>
      </c>
      <c r="F34" s="248">
        <v>0</v>
      </c>
      <c r="G34" s="248">
        <v>0</v>
      </c>
      <c r="H34" s="248">
        <v>0</v>
      </c>
      <c r="I34" s="248">
        <v>0</v>
      </c>
      <c r="J34" s="248">
        <v>0</v>
      </c>
      <c r="K34" s="248">
        <v>0</v>
      </c>
      <c r="L34" s="249">
        <f t="shared" si="0"/>
        <v>0</v>
      </c>
      <c r="M34" s="250">
        <v>0</v>
      </c>
      <c r="N34" s="250">
        <v>0</v>
      </c>
      <c r="O34" s="250">
        <v>0</v>
      </c>
      <c r="P34" s="250">
        <v>0</v>
      </c>
      <c r="Q34" s="250">
        <v>0</v>
      </c>
      <c r="R34" s="250">
        <v>0</v>
      </c>
      <c r="S34" s="250">
        <v>0</v>
      </c>
      <c r="T34" s="250">
        <v>0</v>
      </c>
      <c r="U34" s="250">
        <v>0</v>
      </c>
      <c r="V34" s="250">
        <v>0</v>
      </c>
      <c r="W34" s="250">
        <v>0</v>
      </c>
      <c r="X34" s="250">
        <v>0</v>
      </c>
      <c r="Y34" s="250">
        <v>0</v>
      </c>
      <c r="Z34" s="251">
        <f t="shared" si="1"/>
        <v>0</v>
      </c>
    </row>
    <row r="35" spans="1:26" ht="15" customHeight="1" x14ac:dyDescent="0.2">
      <c r="A35" s="17" t="s">
        <v>364</v>
      </c>
      <c r="B35" s="135" t="s">
        <v>365</v>
      </c>
      <c r="C35" s="247">
        <v>0</v>
      </c>
      <c r="D35" s="248">
        <v>0</v>
      </c>
      <c r="E35" s="248">
        <v>0</v>
      </c>
      <c r="F35" s="248">
        <v>0</v>
      </c>
      <c r="G35" s="248">
        <v>0</v>
      </c>
      <c r="H35" s="248">
        <v>0</v>
      </c>
      <c r="I35" s="248">
        <v>0</v>
      </c>
      <c r="J35" s="248">
        <v>0</v>
      </c>
      <c r="K35" s="248">
        <v>0</v>
      </c>
      <c r="L35" s="249">
        <f t="shared" si="0"/>
        <v>0</v>
      </c>
      <c r="M35" s="250">
        <v>0</v>
      </c>
      <c r="N35" s="250">
        <v>0</v>
      </c>
      <c r="O35" s="250">
        <v>0</v>
      </c>
      <c r="P35" s="250">
        <v>0</v>
      </c>
      <c r="Q35" s="250">
        <v>0</v>
      </c>
      <c r="R35" s="250">
        <v>0</v>
      </c>
      <c r="S35" s="250">
        <v>0</v>
      </c>
      <c r="T35" s="250">
        <v>0</v>
      </c>
      <c r="U35" s="250">
        <v>0</v>
      </c>
      <c r="V35" s="250">
        <v>0</v>
      </c>
      <c r="W35" s="250">
        <v>0</v>
      </c>
      <c r="X35" s="250">
        <v>0</v>
      </c>
      <c r="Y35" s="250">
        <v>0</v>
      </c>
      <c r="Z35" s="251">
        <f t="shared" si="1"/>
        <v>0</v>
      </c>
    </row>
    <row r="36" spans="1:26" ht="15" customHeight="1" x14ac:dyDescent="0.2">
      <c r="A36" s="17" t="s">
        <v>366</v>
      </c>
      <c r="B36" s="135" t="s">
        <v>367</v>
      </c>
      <c r="C36" s="247">
        <v>0</v>
      </c>
      <c r="D36" s="248">
        <v>0</v>
      </c>
      <c r="E36" s="248">
        <v>0</v>
      </c>
      <c r="F36" s="248">
        <v>0</v>
      </c>
      <c r="G36" s="248">
        <v>0</v>
      </c>
      <c r="H36" s="248">
        <v>0</v>
      </c>
      <c r="I36" s="248">
        <v>0</v>
      </c>
      <c r="J36" s="248">
        <v>0</v>
      </c>
      <c r="K36" s="248">
        <v>0</v>
      </c>
      <c r="L36" s="249">
        <f t="shared" si="0"/>
        <v>0</v>
      </c>
      <c r="M36" s="250">
        <v>0</v>
      </c>
      <c r="N36" s="250">
        <v>0</v>
      </c>
      <c r="O36" s="250">
        <v>0</v>
      </c>
      <c r="P36" s="250">
        <v>0</v>
      </c>
      <c r="Q36" s="250">
        <v>0</v>
      </c>
      <c r="R36" s="250">
        <v>0</v>
      </c>
      <c r="S36" s="250">
        <v>0</v>
      </c>
      <c r="T36" s="250">
        <v>0</v>
      </c>
      <c r="U36" s="250">
        <v>0</v>
      </c>
      <c r="V36" s="250">
        <v>0</v>
      </c>
      <c r="W36" s="250">
        <v>0</v>
      </c>
      <c r="X36" s="250">
        <v>0</v>
      </c>
      <c r="Y36" s="250">
        <v>0</v>
      </c>
      <c r="Z36" s="251">
        <f t="shared" si="1"/>
        <v>0</v>
      </c>
    </row>
    <row r="37" spans="1:26" ht="15" customHeight="1" x14ac:dyDescent="0.2">
      <c r="A37" s="17" t="s">
        <v>368</v>
      </c>
      <c r="B37" s="135" t="s">
        <v>369</v>
      </c>
      <c r="C37" s="247">
        <v>0</v>
      </c>
      <c r="D37" s="248">
        <v>0</v>
      </c>
      <c r="E37" s="248">
        <v>0</v>
      </c>
      <c r="F37" s="248">
        <v>0</v>
      </c>
      <c r="G37" s="248">
        <v>0</v>
      </c>
      <c r="H37" s="248">
        <v>0</v>
      </c>
      <c r="I37" s="248">
        <v>0</v>
      </c>
      <c r="J37" s="248">
        <v>0</v>
      </c>
      <c r="K37" s="248">
        <v>0</v>
      </c>
      <c r="L37" s="249">
        <f t="shared" si="0"/>
        <v>0</v>
      </c>
      <c r="M37" s="250">
        <v>0</v>
      </c>
      <c r="N37" s="250">
        <v>0</v>
      </c>
      <c r="O37" s="250">
        <v>0</v>
      </c>
      <c r="P37" s="250">
        <v>0</v>
      </c>
      <c r="Q37" s="250">
        <v>0</v>
      </c>
      <c r="R37" s="250">
        <v>0</v>
      </c>
      <c r="S37" s="250">
        <v>0</v>
      </c>
      <c r="T37" s="250">
        <v>0</v>
      </c>
      <c r="U37" s="250">
        <v>0</v>
      </c>
      <c r="V37" s="250">
        <v>0</v>
      </c>
      <c r="W37" s="250">
        <v>0</v>
      </c>
      <c r="X37" s="250">
        <v>0</v>
      </c>
      <c r="Y37" s="250">
        <v>0</v>
      </c>
      <c r="Z37" s="251">
        <f t="shared" si="1"/>
        <v>0</v>
      </c>
    </row>
    <row r="38" spans="1:26" ht="15" customHeight="1" x14ac:dyDescent="0.2">
      <c r="A38" s="17" t="s">
        <v>370</v>
      </c>
      <c r="B38" s="135" t="s">
        <v>371</v>
      </c>
      <c r="C38" s="247">
        <v>0</v>
      </c>
      <c r="D38" s="248">
        <v>0</v>
      </c>
      <c r="E38" s="248">
        <v>0</v>
      </c>
      <c r="F38" s="248">
        <v>0</v>
      </c>
      <c r="G38" s="248">
        <v>0</v>
      </c>
      <c r="H38" s="248">
        <v>0</v>
      </c>
      <c r="I38" s="248">
        <v>0</v>
      </c>
      <c r="J38" s="248">
        <v>0</v>
      </c>
      <c r="K38" s="248">
        <v>0</v>
      </c>
      <c r="L38" s="249">
        <f t="shared" si="0"/>
        <v>0</v>
      </c>
      <c r="M38" s="250">
        <v>0</v>
      </c>
      <c r="N38" s="250">
        <v>0</v>
      </c>
      <c r="O38" s="250">
        <v>0</v>
      </c>
      <c r="P38" s="250">
        <v>0</v>
      </c>
      <c r="Q38" s="250">
        <v>0</v>
      </c>
      <c r="R38" s="250">
        <v>0</v>
      </c>
      <c r="S38" s="250">
        <v>0</v>
      </c>
      <c r="T38" s="250">
        <v>0</v>
      </c>
      <c r="U38" s="250">
        <v>0</v>
      </c>
      <c r="V38" s="250">
        <v>0</v>
      </c>
      <c r="W38" s="250">
        <v>0</v>
      </c>
      <c r="X38" s="250">
        <v>0</v>
      </c>
      <c r="Y38" s="250">
        <v>0</v>
      </c>
      <c r="Z38" s="251">
        <f t="shared" si="1"/>
        <v>0</v>
      </c>
    </row>
    <row r="39" spans="1:26" ht="15" customHeight="1" x14ac:dyDescent="0.2">
      <c r="A39" s="17" t="s">
        <v>372</v>
      </c>
      <c r="B39" s="135" t="s">
        <v>373</v>
      </c>
      <c r="C39" s="247">
        <v>0</v>
      </c>
      <c r="D39" s="248">
        <v>0</v>
      </c>
      <c r="E39" s="248">
        <v>0</v>
      </c>
      <c r="F39" s="248">
        <v>0</v>
      </c>
      <c r="G39" s="248">
        <v>0</v>
      </c>
      <c r="H39" s="248">
        <v>0</v>
      </c>
      <c r="I39" s="248">
        <v>0</v>
      </c>
      <c r="J39" s="248">
        <v>0</v>
      </c>
      <c r="K39" s="248">
        <v>0</v>
      </c>
      <c r="L39" s="249">
        <f t="shared" si="0"/>
        <v>0</v>
      </c>
      <c r="M39" s="250">
        <v>0</v>
      </c>
      <c r="N39" s="250">
        <v>0</v>
      </c>
      <c r="O39" s="250">
        <v>0</v>
      </c>
      <c r="P39" s="250">
        <v>0</v>
      </c>
      <c r="Q39" s="250">
        <v>0</v>
      </c>
      <c r="R39" s="250">
        <v>0</v>
      </c>
      <c r="S39" s="250">
        <v>0</v>
      </c>
      <c r="T39" s="250">
        <v>0</v>
      </c>
      <c r="U39" s="250">
        <v>0</v>
      </c>
      <c r="V39" s="250">
        <v>0</v>
      </c>
      <c r="W39" s="250">
        <v>0</v>
      </c>
      <c r="X39" s="250">
        <v>0</v>
      </c>
      <c r="Y39" s="250">
        <v>0</v>
      </c>
      <c r="Z39" s="251">
        <f t="shared" si="1"/>
        <v>0</v>
      </c>
    </row>
    <row r="40" spans="1:26" ht="15" customHeight="1" x14ac:dyDescent="0.2">
      <c r="A40" s="17" t="s">
        <v>374</v>
      </c>
      <c r="B40" s="135" t="s">
        <v>375</v>
      </c>
      <c r="C40" s="247">
        <v>0</v>
      </c>
      <c r="D40" s="248">
        <v>0</v>
      </c>
      <c r="E40" s="248">
        <v>0</v>
      </c>
      <c r="F40" s="248">
        <v>0</v>
      </c>
      <c r="G40" s="248">
        <v>0</v>
      </c>
      <c r="H40" s="248">
        <v>0</v>
      </c>
      <c r="I40" s="248">
        <v>0</v>
      </c>
      <c r="J40" s="248">
        <v>0</v>
      </c>
      <c r="K40" s="248">
        <v>0</v>
      </c>
      <c r="L40" s="249">
        <f t="shared" si="0"/>
        <v>0</v>
      </c>
      <c r="M40" s="250">
        <v>0</v>
      </c>
      <c r="N40" s="250">
        <v>0</v>
      </c>
      <c r="O40" s="250">
        <v>0</v>
      </c>
      <c r="P40" s="250">
        <v>0</v>
      </c>
      <c r="Q40" s="250">
        <v>0</v>
      </c>
      <c r="R40" s="250">
        <v>0</v>
      </c>
      <c r="S40" s="250">
        <v>0</v>
      </c>
      <c r="T40" s="250">
        <v>0</v>
      </c>
      <c r="U40" s="250">
        <v>0</v>
      </c>
      <c r="V40" s="250">
        <v>0</v>
      </c>
      <c r="W40" s="250">
        <v>0</v>
      </c>
      <c r="X40" s="250">
        <v>0</v>
      </c>
      <c r="Y40" s="250">
        <v>0</v>
      </c>
      <c r="Z40" s="251">
        <f t="shared" si="1"/>
        <v>0</v>
      </c>
    </row>
    <row r="41" spans="1:26" ht="15" customHeight="1" x14ac:dyDescent="0.2">
      <c r="A41" s="17" t="s">
        <v>376</v>
      </c>
      <c r="B41" s="135" t="s">
        <v>377</v>
      </c>
      <c r="C41" s="247">
        <v>0</v>
      </c>
      <c r="D41" s="248">
        <v>0</v>
      </c>
      <c r="E41" s="248">
        <v>0</v>
      </c>
      <c r="F41" s="248">
        <v>0</v>
      </c>
      <c r="G41" s="248">
        <v>0</v>
      </c>
      <c r="H41" s="248">
        <v>0</v>
      </c>
      <c r="I41" s="248">
        <v>0</v>
      </c>
      <c r="J41" s="248">
        <v>0</v>
      </c>
      <c r="K41" s="248">
        <v>0</v>
      </c>
      <c r="L41" s="249">
        <f t="shared" si="0"/>
        <v>0</v>
      </c>
      <c r="M41" s="250">
        <v>0</v>
      </c>
      <c r="N41" s="250">
        <v>0</v>
      </c>
      <c r="O41" s="250">
        <v>0</v>
      </c>
      <c r="P41" s="250">
        <v>0</v>
      </c>
      <c r="Q41" s="250">
        <v>0</v>
      </c>
      <c r="R41" s="250">
        <v>0</v>
      </c>
      <c r="S41" s="250">
        <v>0</v>
      </c>
      <c r="T41" s="250">
        <v>0</v>
      </c>
      <c r="U41" s="250">
        <v>0</v>
      </c>
      <c r="V41" s="250">
        <v>0</v>
      </c>
      <c r="W41" s="250">
        <v>0</v>
      </c>
      <c r="X41" s="250">
        <v>0</v>
      </c>
      <c r="Y41" s="250">
        <v>0</v>
      </c>
      <c r="Z41" s="251">
        <f t="shared" si="1"/>
        <v>0</v>
      </c>
    </row>
    <row r="42" spans="1:26" ht="15" customHeight="1" x14ac:dyDescent="0.2">
      <c r="A42" s="17" t="s">
        <v>378</v>
      </c>
      <c r="B42" s="135" t="s">
        <v>379</v>
      </c>
      <c r="C42" s="247">
        <v>0</v>
      </c>
      <c r="D42" s="248">
        <v>0</v>
      </c>
      <c r="E42" s="248">
        <v>0</v>
      </c>
      <c r="F42" s="248">
        <v>0</v>
      </c>
      <c r="G42" s="248">
        <v>0</v>
      </c>
      <c r="H42" s="248">
        <v>0</v>
      </c>
      <c r="I42" s="248">
        <v>0</v>
      </c>
      <c r="J42" s="248">
        <v>0</v>
      </c>
      <c r="K42" s="248">
        <v>0</v>
      </c>
      <c r="L42" s="249">
        <f t="shared" si="0"/>
        <v>0</v>
      </c>
      <c r="M42" s="250">
        <v>0</v>
      </c>
      <c r="N42" s="250">
        <v>0</v>
      </c>
      <c r="O42" s="250">
        <v>0</v>
      </c>
      <c r="P42" s="250">
        <v>0</v>
      </c>
      <c r="Q42" s="250">
        <v>0</v>
      </c>
      <c r="R42" s="250">
        <v>0</v>
      </c>
      <c r="S42" s="250">
        <v>0</v>
      </c>
      <c r="T42" s="250">
        <v>0</v>
      </c>
      <c r="U42" s="250">
        <v>0</v>
      </c>
      <c r="V42" s="250">
        <v>0</v>
      </c>
      <c r="W42" s="250">
        <v>0</v>
      </c>
      <c r="X42" s="250">
        <v>0</v>
      </c>
      <c r="Y42" s="250">
        <v>0</v>
      </c>
      <c r="Z42" s="251">
        <f t="shared" si="1"/>
        <v>0</v>
      </c>
    </row>
    <row r="43" spans="1:26" ht="15" customHeight="1" x14ac:dyDescent="0.2">
      <c r="A43" s="17" t="s">
        <v>380</v>
      </c>
      <c r="B43" s="135" t="s">
        <v>381</v>
      </c>
      <c r="C43" s="247">
        <v>0</v>
      </c>
      <c r="D43" s="248">
        <v>0</v>
      </c>
      <c r="E43" s="248">
        <v>0</v>
      </c>
      <c r="F43" s="248">
        <v>0</v>
      </c>
      <c r="G43" s="248">
        <v>0</v>
      </c>
      <c r="H43" s="248">
        <v>0</v>
      </c>
      <c r="I43" s="248">
        <v>0</v>
      </c>
      <c r="J43" s="248">
        <v>0</v>
      </c>
      <c r="K43" s="248">
        <v>0</v>
      </c>
      <c r="L43" s="249">
        <f t="shared" si="0"/>
        <v>0</v>
      </c>
      <c r="M43" s="250">
        <v>0</v>
      </c>
      <c r="N43" s="250">
        <v>0</v>
      </c>
      <c r="O43" s="250">
        <v>0</v>
      </c>
      <c r="P43" s="250">
        <v>0</v>
      </c>
      <c r="Q43" s="250">
        <v>0</v>
      </c>
      <c r="R43" s="250">
        <v>0</v>
      </c>
      <c r="S43" s="250">
        <v>0</v>
      </c>
      <c r="T43" s="250">
        <v>0</v>
      </c>
      <c r="U43" s="250">
        <v>0</v>
      </c>
      <c r="V43" s="250">
        <v>0</v>
      </c>
      <c r="W43" s="250">
        <v>0</v>
      </c>
      <c r="X43" s="250">
        <v>0</v>
      </c>
      <c r="Y43" s="250">
        <v>0</v>
      </c>
      <c r="Z43" s="251">
        <f t="shared" si="1"/>
        <v>0</v>
      </c>
    </row>
    <row r="44" spans="1:26" ht="15" customHeight="1" x14ac:dyDescent="0.2">
      <c r="A44" s="17" t="s">
        <v>382</v>
      </c>
      <c r="B44" s="135" t="s">
        <v>383</v>
      </c>
      <c r="C44" s="247">
        <v>0</v>
      </c>
      <c r="D44" s="248">
        <v>0</v>
      </c>
      <c r="E44" s="248">
        <v>0</v>
      </c>
      <c r="F44" s="248">
        <v>0</v>
      </c>
      <c r="G44" s="248">
        <v>0</v>
      </c>
      <c r="H44" s="248">
        <v>0</v>
      </c>
      <c r="I44" s="248">
        <v>0</v>
      </c>
      <c r="J44" s="248">
        <v>0</v>
      </c>
      <c r="K44" s="248">
        <v>0</v>
      </c>
      <c r="L44" s="249">
        <f t="shared" si="0"/>
        <v>0</v>
      </c>
      <c r="M44" s="250">
        <v>0</v>
      </c>
      <c r="N44" s="250">
        <v>0</v>
      </c>
      <c r="O44" s="250">
        <v>0</v>
      </c>
      <c r="P44" s="250">
        <v>0</v>
      </c>
      <c r="Q44" s="250">
        <v>0</v>
      </c>
      <c r="R44" s="250">
        <v>0</v>
      </c>
      <c r="S44" s="250">
        <v>0</v>
      </c>
      <c r="T44" s="250">
        <v>0</v>
      </c>
      <c r="U44" s="250">
        <v>0</v>
      </c>
      <c r="V44" s="250">
        <v>0</v>
      </c>
      <c r="W44" s="250">
        <v>0</v>
      </c>
      <c r="X44" s="250">
        <v>0</v>
      </c>
      <c r="Y44" s="250">
        <v>0</v>
      </c>
      <c r="Z44" s="251">
        <f t="shared" si="1"/>
        <v>0</v>
      </c>
    </row>
    <row r="45" spans="1:26" ht="15" customHeight="1" x14ac:dyDescent="0.2">
      <c r="A45" s="17" t="s">
        <v>384</v>
      </c>
      <c r="B45" s="135" t="s">
        <v>385</v>
      </c>
      <c r="C45" s="247">
        <v>0</v>
      </c>
      <c r="D45" s="248">
        <v>0</v>
      </c>
      <c r="E45" s="248">
        <v>0</v>
      </c>
      <c r="F45" s="248">
        <v>0</v>
      </c>
      <c r="G45" s="248">
        <v>0</v>
      </c>
      <c r="H45" s="248">
        <v>0</v>
      </c>
      <c r="I45" s="248">
        <v>0</v>
      </c>
      <c r="J45" s="248">
        <v>0</v>
      </c>
      <c r="K45" s="248">
        <v>0</v>
      </c>
      <c r="L45" s="249">
        <f t="shared" si="0"/>
        <v>0</v>
      </c>
      <c r="M45" s="250">
        <v>0</v>
      </c>
      <c r="N45" s="250">
        <v>0</v>
      </c>
      <c r="O45" s="250">
        <v>0</v>
      </c>
      <c r="P45" s="250">
        <v>0</v>
      </c>
      <c r="Q45" s="250">
        <v>0</v>
      </c>
      <c r="R45" s="250">
        <v>0</v>
      </c>
      <c r="S45" s="250">
        <v>0</v>
      </c>
      <c r="T45" s="250">
        <v>0</v>
      </c>
      <c r="U45" s="250">
        <v>0</v>
      </c>
      <c r="V45" s="250">
        <v>0</v>
      </c>
      <c r="W45" s="250">
        <v>0</v>
      </c>
      <c r="X45" s="250">
        <v>0</v>
      </c>
      <c r="Y45" s="250">
        <v>0</v>
      </c>
      <c r="Z45" s="251">
        <f t="shared" si="1"/>
        <v>0</v>
      </c>
    </row>
    <row r="46" spans="1:26" ht="15" customHeight="1" x14ac:dyDescent="0.2">
      <c r="A46" s="17" t="s">
        <v>386</v>
      </c>
      <c r="B46" s="135" t="s">
        <v>387</v>
      </c>
      <c r="C46" s="247">
        <v>0</v>
      </c>
      <c r="D46" s="248">
        <v>0</v>
      </c>
      <c r="E46" s="248">
        <v>0</v>
      </c>
      <c r="F46" s="248">
        <v>0</v>
      </c>
      <c r="G46" s="248">
        <v>0</v>
      </c>
      <c r="H46" s="248">
        <v>0</v>
      </c>
      <c r="I46" s="248">
        <v>0</v>
      </c>
      <c r="J46" s="248">
        <v>0</v>
      </c>
      <c r="K46" s="248">
        <v>0</v>
      </c>
      <c r="L46" s="249">
        <f t="shared" si="0"/>
        <v>0</v>
      </c>
      <c r="M46" s="250">
        <v>0</v>
      </c>
      <c r="N46" s="250">
        <v>0</v>
      </c>
      <c r="O46" s="250">
        <v>0</v>
      </c>
      <c r="P46" s="250">
        <v>0</v>
      </c>
      <c r="Q46" s="250">
        <v>0</v>
      </c>
      <c r="R46" s="250">
        <v>0</v>
      </c>
      <c r="S46" s="250">
        <v>0</v>
      </c>
      <c r="T46" s="250">
        <v>0</v>
      </c>
      <c r="U46" s="250">
        <v>0</v>
      </c>
      <c r="V46" s="250">
        <v>0</v>
      </c>
      <c r="W46" s="250">
        <v>0</v>
      </c>
      <c r="X46" s="250">
        <v>0</v>
      </c>
      <c r="Y46" s="250">
        <v>0</v>
      </c>
      <c r="Z46" s="251">
        <f t="shared" si="1"/>
        <v>0</v>
      </c>
    </row>
    <row r="47" spans="1:26" ht="15" customHeight="1" x14ac:dyDescent="0.2">
      <c r="A47" s="17" t="s">
        <v>388</v>
      </c>
      <c r="B47" s="135" t="s">
        <v>389</v>
      </c>
      <c r="C47" s="247">
        <v>0</v>
      </c>
      <c r="D47" s="248">
        <v>0</v>
      </c>
      <c r="E47" s="248">
        <v>0</v>
      </c>
      <c r="F47" s="248">
        <v>0</v>
      </c>
      <c r="G47" s="248">
        <v>0</v>
      </c>
      <c r="H47" s="248">
        <v>0</v>
      </c>
      <c r="I47" s="248">
        <v>0</v>
      </c>
      <c r="J47" s="248">
        <v>0</v>
      </c>
      <c r="K47" s="248">
        <v>0</v>
      </c>
      <c r="L47" s="249">
        <f t="shared" si="0"/>
        <v>0</v>
      </c>
      <c r="M47" s="250">
        <v>0</v>
      </c>
      <c r="N47" s="250">
        <v>0</v>
      </c>
      <c r="O47" s="250">
        <v>0</v>
      </c>
      <c r="P47" s="250">
        <v>0</v>
      </c>
      <c r="Q47" s="250">
        <v>0</v>
      </c>
      <c r="R47" s="250">
        <v>0</v>
      </c>
      <c r="S47" s="250">
        <v>0</v>
      </c>
      <c r="T47" s="250">
        <v>0</v>
      </c>
      <c r="U47" s="250">
        <v>0</v>
      </c>
      <c r="V47" s="250">
        <v>0</v>
      </c>
      <c r="W47" s="250">
        <v>0</v>
      </c>
      <c r="X47" s="250">
        <v>0</v>
      </c>
      <c r="Y47" s="250">
        <v>0</v>
      </c>
      <c r="Z47" s="251">
        <f t="shared" si="1"/>
        <v>0</v>
      </c>
    </row>
    <row r="48" spans="1:26" ht="15" customHeight="1" x14ac:dyDescent="0.2">
      <c r="A48" s="17" t="s">
        <v>390</v>
      </c>
      <c r="B48" s="135" t="s">
        <v>391</v>
      </c>
      <c r="C48" s="247">
        <v>0</v>
      </c>
      <c r="D48" s="248">
        <v>0</v>
      </c>
      <c r="E48" s="248">
        <v>0</v>
      </c>
      <c r="F48" s="248">
        <v>0</v>
      </c>
      <c r="G48" s="248">
        <v>0</v>
      </c>
      <c r="H48" s="248">
        <v>0</v>
      </c>
      <c r="I48" s="248">
        <v>0</v>
      </c>
      <c r="J48" s="248">
        <v>0</v>
      </c>
      <c r="K48" s="248">
        <v>0</v>
      </c>
      <c r="L48" s="249">
        <f t="shared" si="0"/>
        <v>0</v>
      </c>
      <c r="M48" s="250">
        <v>0</v>
      </c>
      <c r="N48" s="250">
        <v>0</v>
      </c>
      <c r="O48" s="250">
        <v>0</v>
      </c>
      <c r="P48" s="250">
        <v>0</v>
      </c>
      <c r="Q48" s="250">
        <v>0</v>
      </c>
      <c r="R48" s="250">
        <v>0</v>
      </c>
      <c r="S48" s="250">
        <v>0</v>
      </c>
      <c r="T48" s="250">
        <v>0</v>
      </c>
      <c r="U48" s="250">
        <v>0</v>
      </c>
      <c r="V48" s="250">
        <v>0</v>
      </c>
      <c r="W48" s="250">
        <v>0</v>
      </c>
      <c r="X48" s="250">
        <v>0</v>
      </c>
      <c r="Y48" s="250">
        <v>0</v>
      </c>
      <c r="Z48" s="251">
        <f t="shared" si="1"/>
        <v>0</v>
      </c>
    </row>
    <row r="49" spans="1:26" ht="15" customHeight="1" x14ac:dyDescent="0.2">
      <c r="A49" s="17" t="s">
        <v>392</v>
      </c>
      <c r="B49" s="135" t="s">
        <v>393</v>
      </c>
      <c r="C49" s="247">
        <v>0</v>
      </c>
      <c r="D49" s="248">
        <v>0</v>
      </c>
      <c r="E49" s="248">
        <v>0</v>
      </c>
      <c r="F49" s="248">
        <v>0</v>
      </c>
      <c r="G49" s="248">
        <v>0</v>
      </c>
      <c r="H49" s="248">
        <v>0</v>
      </c>
      <c r="I49" s="248">
        <v>0</v>
      </c>
      <c r="J49" s="248">
        <v>0</v>
      </c>
      <c r="K49" s="248">
        <v>0</v>
      </c>
      <c r="L49" s="249">
        <f t="shared" si="0"/>
        <v>0</v>
      </c>
      <c r="M49" s="250">
        <v>0</v>
      </c>
      <c r="N49" s="250">
        <v>0</v>
      </c>
      <c r="O49" s="250">
        <v>0</v>
      </c>
      <c r="P49" s="250">
        <v>0</v>
      </c>
      <c r="Q49" s="250">
        <v>0</v>
      </c>
      <c r="R49" s="250">
        <v>0</v>
      </c>
      <c r="S49" s="250">
        <v>0</v>
      </c>
      <c r="T49" s="250">
        <v>0</v>
      </c>
      <c r="U49" s="250">
        <v>0</v>
      </c>
      <c r="V49" s="250">
        <v>0</v>
      </c>
      <c r="W49" s="250">
        <v>0</v>
      </c>
      <c r="X49" s="250">
        <v>0</v>
      </c>
      <c r="Y49" s="250">
        <v>0</v>
      </c>
      <c r="Z49" s="251">
        <f t="shared" si="1"/>
        <v>0</v>
      </c>
    </row>
    <row r="50" spans="1:26" ht="15" customHeight="1" x14ac:dyDescent="0.2">
      <c r="A50" s="17" t="s">
        <v>394</v>
      </c>
      <c r="B50" s="135" t="s">
        <v>395</v>
      </c>
      <c r="C50" s="247">
        <v>0</v>
      </c>
      <c r="D50" s="248">
        <v>0</v>
      </c>
      <c r="E50" s="248">
        <v>0</v>
      </c>
      <c r="F50" s="248">
        <v>0</v>
      </c>
      <c r="G50" s="248">
        <v>0</v>
      </c>
      <c r="H50" s="248">
        <v>0</v>
      </c>
      <c r="I50" s="248">
        <v>0</v>
      </c>
      <c r="J50" s="248">
        <v>0</v>
      </c>
      <c r="K50" s="248">
        <v>0</v>
      </c>
      <c r="L50" s="249">
        <f t="shared" si="0"/>
        <v>0</v>
      </c>
      <c r="M50" s="250">
        <v>0</v>
      </c>
      <c r="N50" s="250">
        <v>0</v>
      </c>
      <c r="O50" s="250">
        <v>0</v>
      </c>
      <c r="P50" s="250">
        <v>0</v>
      </c>
      <c r="Q50" s="250">
        <v>0</v>
      </c>
      <c r="R50" s="250">
        <v>0</v>
      </c>
      <c r="S50" s="250">
        <v>0</v>
      </c>
      <c r="T50" s="250">
        <v>0</v>
      </c>
      <c r="U50" s="250">
        <v>0</v>
      </c>
      <c r="V50" s="250">
        <v>0</v>
      </c>
      <c r="W50" s="250">
        <v>0</v>
      </c>
      <c r="X50" s="250">
        <v>0</v>
      </c>
      <c r="Y50" s="250">
        <v>0</v>
      </c>
      <c r="Z50" s="251">
        <f t="shared" si="1"/>
        <v>0</v>
      </c>
    </row>
    <row r="51" spans="1:26" ht="15" customHeight="1" x14ac:dyDescent="0.2">
      <c r="A51" s="17" t="s">
        <v>396</v>
      </c>
      <c r="B51" s="135" t="s">
        <v>397</v>
      </c>
      <c r="C51" s="247">
        <v>0</v>
      </c>
      <c r="D51" s="248">
        <v>0</v>
      </c>
      <c r="E51" s="248">
        <v>0</v>
      </c>
      <c r="F51" s="248">
        <v>0</v>
      </c>
      <c r="G51" s="248">
        <v>0</v>
      </c>
      <c r="H51" s="248">
        <v>0</v>
      </c>
      <c r="I51" s="248">
        <v>0</v>
      </c>
      <c r="J51" s="248">
        <v>0</v>
      </c>
      <c r="K51" s="248">
        <v>0</v>
      </c>
      <c r="L51" s="249">
        <f t="shared" si="0"/>
        <v>0</v>
      </c>
      <c r="M51" s="250">
        <v>0</v>
      </c>
      <c r="N51" s="250">
        <v>0</v>
      </c>
      <c r="O51" s="250">
        <v>0</v>
      </c>
      <c r="P51" s="250">
        <v>0</v>
      </c>
      <c r="Q51" s="250">
        <v>0</v>
      </c>
      <c r="R51" s="250">
        <v>0</v>
      </c>
      <c r="S51" s="250">
        <v>0</v>
      </c>
      <c r="T51" s="250">
        <v>0</v>
      </c>
      <c r="U51" s="250">
        <v>0</v>
      </c>
      <c r="V51" s="250">
        <v>0</v>
      </c>
      <c r="W51" s="250">
        <v>0</v>
      </c>
      <c r="X51" s="250">
        <v>0</v>
      </c>
      <c r="Y51" s="250">
        <v>0</v>
      </c>
      <c r="Z51" s="251">
        <f t="shared" si="1"/>
        <v>0</v>
      </c>
    </row>
    <row r="52" spans="1:26" ht="15" customHeight="1" x14ac:dyDescent="0.2">
      <c r="A52" s="17" t="s">
        <v>398</v>
      </c>
      <c r="B52" s="135" t="s">
        <v>399</v>
      </c>
      <c r="C52" s="247">
        <v>0</v>
      </c>
      <c r="D52" s="248">
        <v>0</v>
      </c>
      <c r="E52" s="248">
        <v>0</v>
      </c>
      <c r="F52" s="248">
        <v>0</v>
      </c>
      <c r="G52" s="248">
        <v>0</v>
      </c>
      <c r="H52" s="248">
        <v>0</v>
      </c>
      <c r="I52" s="248">
        <v>0</v>
      </c>
      <c r="J52" s="248">
        <v>0</v>
      </c>
      <c r="K52" s="248">
        <v>0</v>
      </c>
      <c r="L52" s="249">
        <f t="shared" si="0"/>
        <v>0</v>
      </c>
      <c r="M52" s="250">
        <v>0</v>
      </c>
      <c r="N52" s="250">
        <v>0</v>
      </c>
      <c r="O52" s="250">
        <v>0</v>
      </c>
      <c r="P52" s="250">
        <v>0</v>
      </c>
      <c r="Q52" s="250">
        <v>0</v>
      </c>
      <c r="R52" s="250">
        <v>0</v>
      </c>
      <c r="S52" s="250">
        <v>0</v>
      </c>
      <c r="T52" s="250">
        <v>0</v>
      </c>
      <c r="U52" s="250">
        <v>0</v>
      </c>
      <c r="V52" s="250">
        <v>0</v>
      </c>
      <c r="W52" s="250">
        <v>0</v>
      </c>
      <c r="X52" s="250">
        <v>0</v>
      </c>
      <c r="Y52" s="250">
        <v>0</v>
      </c>
      <c r="Z52" s="251">
        <f t="shared" si="1"/>
        <v>0</v>
      </c>
    </row>
    <row r="53" spans="1:26" ht="15" customHeight="1" x14ac:dyDescent="0.2">
      <c r="A53" s="17" t="s">
        <v>400</v>
      </c>
      <c r="B53" s="135" t="s">
        <v>401</v>
      </c>
      <c r="C53" s="247">
        <v>0</v>
      </c>
      <c r="D53" s="248">
        <v>0</v>
      </c>
      <c r="E53" s="248">
        <v>0</v>
      </c>
      <c r="F53" s="248">
        <v>0</v>
      </c>
      <c r="G53" s="248">
        <v>0</v>
      </c>
      <c r="H53" s="248">
        <v>0</v>
      </c>
      <c r="I53" s="248">
        <v>0</v>
      </c>
      <c r="J53" s="248">
        <v>0</v>
      </c>
      <c r="K53" s="248">
        <v>0</v>
      </c>
      <c r="L53" s="249">
        <f t="shared" si="0"/>
        <v>0</v>
      </c>
      <c r="M53" s="250">
        <v>0</v>
      </c>
      <c r="N53" s="250">
        <v>0</v>
      </c>
      <c r="O53" s="250">
        <v>0</v>
      </c>
      <c r="P53" s="250">
        <v>0</v>
      </c>
      <c r="Q53" s="250">
        <v>0</v>
      </c>
      <c r="R53" s="250">
        <v>0</v>
      </c>
      <c r="S53" s="250">
        <v>0</v>
      </c>
      <c r="T53" s="250">
        <v>0</v>
      </c>
      <c r="U53" s="250">
        <v>0</v>
      </c>
      <c r="V53" s="250">
        <v>0</v>
      </c>
      <c r="W53" s="250">
        <v>0</v>
      </c>
      <c r="X53" s="250">
        <v>0</v>
      </c>
      <c r="Y53" s="250">
        <v>0</v>
      </c>
      <c r="Z53" s="251">
        <f t="shared" si="1"/>
        <v>0</v>
      </c>
    </row>
    <row r="54" spans="1:26" ht="15" customHeight="1" x14ac:dyDescent="0.2">
      <c r="A54" s="19" t="s">
        <v>402</v>
      </c>
      <c r="B54" s="134" t="s">
        <v>403</v>
      </c>
      <c r="C54" s="252">
        <v>0</v>
      </c>
      <c r="D54" s="253">
        <v>0</v>
      </c>
      <c r="E54" s="253">
        <v>0</v>
      </c>
      <c r="F54" s="253">
        <v>0</v>
      </c>
      <c r="G54" s="253">
        <v>0</v>
      </c>
      <c r="H54" s="253">
        <v>0</v>
      </c>
      <c r="I54" s="253">
        <v>0</v>
      </c>
      <c r="J54" s="253">
        <v>0</v>
      </c>
      <c r="K54" s="253">
        <v>0</v>
      </c>
      <c r="L54" s="254">
        <f t="shared" si="0"/>
        <v>0</v>
      </c>
      <c r="M54" s="255">
        <v>0</v>
      </c>
      <c r="N54" s="255">
        <v>0</v>
      </c>
      <c r="O54" s="255">
        <v>0</v>
      </c>
      <c r="P54" s="255">
        <v>0</v>
      </c>
      <c r="Q54" s="255">
        <v>0</v>
      </c>
      <c r="R54" s="255">
        <v>0</v>
      </c>
      <c r="S54" s="255">
        <v>0</v>
      </c>
      <c r="T54" s="255">
        <v>0</v>
      </c>
      <c r="U54" s="255">
        <v>0</v>
      </c>
      <c r="V54" s="255">
        <v>0</v>
      </c>
      <c r="W54" s="255">
        <v>0</v>
      </c>
      <c r="X54" s="255">
        <v>0</v>
      </c>
      <c r="Y54" s="255">
        <v>0</v>
      </c>
      <c r="Z54" s="256">
        <f t="shared" si="1"/>
        <v>0</v>
      </c>
    </row>
    <row r="55" spans="1:26" ht="15" customHeight="1" x14ac:dyDescent="0.2">
      <c r="A55" s="30" t="s">
        <v>404</v>
      </c>
      <c r="B55" s="52" t="s">
        <v>405</v>
      </c>
      <c r="C55" s="257">
        <f t="shared" ref="C55:L55" si="2">SUM(C10:C54)</f>
        <v>0</v>
      </c>
      <c r="D55" s="258">
        <f t="shared" si="2"/>
        <v>0</v>
      </c>
      <c r="E55" s="258">
        <f t="shared" si="2"/>
        <v>0</v>
      </c>
      <c r="F55" s="258">
        <f t="shared" si="2"/>
        <v>0</v>
      </c>
      <c r="G55" s="258">
        <f t="shared" si="2"/>
        <v>0</v>
      </c>
      <c r="H55" s="258">
        <f t="shared" si="2"/>
        <v>0</v>
      </c>
      <c r="I55" s="258">
        <f t="shared" si="2"/>
        <v>0</v>
      </c>
      <c r="J55" s="258">
        <f t="shared" si="2"/>
        <v>0</v>
      </c>
      <c r="K55" s="258">
        <f t="shared" si="2"/>
        <v>0</v>
      </c>
      <c r="L55" s="259">
        <f t="shared" si="2"/>
        <v>0</v>
      </c>
      <c r="M55" s="260">
        <f t="shared" ref="M55:X55" si="3">SUM(M10:M54)</f>
        <v>0</v>
      </c>
      <c r="N55" s="260">
        <f t="shared" si="3"/>
        <v>0</v>
      </c>
      <c r="O55" s="260">
        <f t="shared" si="3"/>
        <v>0</v>
      </c>
      <c r="P55" s="260">
        <f t="shared" si="3"/>
        <v>0</v>
      </c>
      <c r="Q55" s="260">
        <f t="shared" si="3"/>
        <v>0</v>
      </c>
      <c r="R55" s="260">
        <f t="shared" si="3"/>
        <v>0</v>
      </c>
      <c r="S55" s="260">
        <f t="shared" si="3"/>
        <v>0</v>
      </c>
      <c r="T55" s="260">
        <f t="shared" si="3"/>
        <v>0</v>
      </c>
      <c r="U55" s="260">
        <f t="shared" si="3"/>
        <v>0</v>
      </c>
      <c r="V55" s="260">
        <f t="shared" si="3"/>
        <v>0</v>
      </c>
      <c r="W55" s="260">
        <f t="shared" si="3"/>
        <v>0</v>
      </c>
      <c r="X55" s="260">
        <f t="shared" si="3"/>
        <v>0</v>
      </c>
      <c r="Y55" s="260">
        <f>SUM(Y10:Y54)</f>
        <v>0</v>
      </c>
      <c r="Z55" s="260">
        <f>SUM(Z10:Z54)</f>
        <v>0</v>
      </c>
    </row>
    <row r="56" spans="1:26" ht="15" customHeight="1" x14ac:dyDescent="0.2">
      <c r="A56" s="29"/>
      <c r="B56" s="22"/>
      <c r="C56" s="261"/>
      <c r="D56" s="261"/>
      <c r="E56" s="261"/>
      <c r="F56" s="261"/>
      <c r="G56" s="261"/>
      <c r="H56" s="261"/>
      <c r="I56" s="261"/>
      <c r="J56" s="261"/>
      <c r="K56" s="261"/>
      <c r="L56" s="261"/>
      <c r="M56" s="261"/>
      <c r="N56" s="261"/>
      <c r="O56" s="261"/>
      <c r="P56" s="261"/>
      <c r="Q56" s="261"/>
      <c r="R56" s="261"/>
      <c r="S56" s="261"/>
      <c r="T56" s="261"/>
      <c r="U56" s="261"/>
      <c r="V56" s="261"/>
      <c r="W56" s="261"/>
      <c r="X56" s="261"/>
      <c r="Y56" s="261"/>
      <c r="Z56" s="262"/>
    </row>
    <row r="57" spans="1:26" ht="15" customHeight="1" x14ac:dyDescent="0.2">
      <c r="A57" s="13">
        <v>2</v>
      </c>
      <c r="B57" s="56" t="s">
        <v>406</v>
      </c>
      <c r="C57" s="414">
        <v>0</v>
      </c>
      <c r="D57" s="415">
        <v>0</v>
      </c>
      <c r="E57" s="415">
        <v>0</v>
      </c>
      <c r="F57" s="415">
        <v>0</v>
      </c>
      <c r="G57" s="415">
        <v>0</v>
      </c>
      <c r="H57" s="415">
        <v>0</v>
      </c>
      <c r="I57" s="415">
        <v>0</v>
      </c>
      <c r="J57" s="415">
        <v>0</v>
      </c>
      <c r="K57" s="415">
        <v>0</v>
      </c>
      <c r="L57" s="263">
        <f t="shared" ref="L57" si="4">SUM(C57:K57)</f>
        <v>0</v>
      </c>
      <c r="M57" s="416">
        <v>0</v>
      </c>
      <c r="N57" s="416">
        <v>0</v>
      </c>
      <c r="O57" s="416">
        <v>0</v>
      </c>
      <c r="P57" s="416">
        <v>0</v>
      </c>
      <c r="Q57" s="416">
        <v>0</v>
      </c>
      <c r="R57" s="416">
        <v>0</v>
      </c>
      <c r="S57" s="416">
        <v>0</v>
      </c>
      <c r="T57" s="416">
        <v>0</v>
      </c>
      <c r="U57" s="416">
        <v>0</v>
      </c>
      <c r="V57" s="416">
        <v>0</v>
      </c>
      <c r="W57" s="416">
        <v>0</v>
      </c>
      <c r="X57" s="416">
        <v>0</v>
      </c>
      <c r="Y57" s="416">
        <v>0</v>
      </c>
      <c r="Z57" s="264">
        <f t="shared" ref="Z57" si="5">SUM(L57:Y57)</f>
        <v>0</v>
      </c>
    </row>
    <row r="58" spans="1:26" ht="15" customHeight="1" x14ac:dyDescent="0.2">
      <c r="A58" s="29"/>
      <c r="B58" s="22"/>
      <c r="C58" s="261"/>
      <c r="D58" s="261"/>
      <c r="E58" s="261"/>
      <c r="F58" s="261"/>
      <c r="G58" s="261"/>
      <c r="H58" s="261"/>
      <c r="I58" s="261"/>
      <c r="J58" s="261"/>
      <c r="K58" s="261"/>
      <c r="L58" s="261"/>
      <c r="M58" s="261"/>
      <c r="N58" s="261"/>
      <c r="O58" s="261"/>
      <c r="P58" s="261"/>
      <c r="Q58" s="261"/>
      <c r="R58" s="261"/>
      <c r="S58" s="261"/>
      <c r="T58" s="261"/>
      <c r="U58" s="261"/>
      <c r="V58" s="261"/>
      <c r="W58" s="261"/>
      <c r="X58" s="261"/>
      <c r="Y58" s="261"/>
      <c r="Z58" s="262"/>
    </row>
    <row r="59" spans="1:26" ht="15" customHeight="1" x14ac:dyDescent="0.2">
      <c r="A59" s="42">
        <v>3</v>
      </c>
      <c r="B59" s="53" t="s">
        <v>407</v>
      </c>
      <c r="C59" s="231" t="s">
        <v>28</v>
      </c>
      <c r="D59" s="231" t="s">
        <v>28</v>
      </c>
      <c r="E59" s="231" t="s">
        <v>28</v>
      </c>
      <c r="F59" s="231" t="s">
        <v>28</v>
      </c>
      <c r="G59" s="231" t="s">
        <v>28</v>
      </c>
      <c r="H59" s="231" t="s">
        <v>28</v>
      </c>
      <c r="I59" s="231" t="s">
        <v>28</v>
      </c>
      <c r="J59" s="231" t="s">
        <v>28</v>
      </c>
      <c r="K59" s="231" t="s">
        <v>28</v>
      </c>
      <c r="L59" s="231" t="s">
        <v>28</v>
      </c>
      <c r="M59" s="231" t="s">
        <v>28</v>
      </c>
      <c r="N59" s="231" t="s">
        <v>28</v>
      </c>
      <c r="O59" s="231" t="s">
        <v>28</v>
      </c>
      <c r="P59" s="231" t="s">
        <v>28</v>
      </c>
      <c r="Q59" s="231" t="s">
        <v>28</v>
      </c>
      <c r="R59" s="231" t="s">
        <v>28</v>
      </c>
      <c r="S59" s="231" t="s">
        <v>28</v>
      </c>
      <c r="T59" s="231" t="s">
        <v>28</v>
      </c>
      <c r="U59" s="231" t="s">
        <v>28</v>
      </c>
      <c r="V59" s="231" t="s">
        <v>28</v>
      </c>
      <c r="W59" s="231" t="s">
        <v>28</v>
      </c>
      <c r="X59" s="231" t="s">
        <v>28</v>
      </c>
      <c r="Y59" s="231" t="s">
        <v>28</v>
      </c>
      <c r="Z59" s="232" t="s">
        <v>28</v>
      </c>
    </row>
    <row r="60" spans="1:26" ht="15" customHeight="1" x14ac:dyDescent="0.2">
      <c r="A60" s="15" t="s">
        <v>108</v>
      </c>
      <c r="B60" s="133" t="s">
        <v>408</v>
      </c>
      <c r="C60" s="413">
        <v>0</v>
      </c>
      <c r="D60" s="243">
        <v>0</v>
      </c>
      <c r="E60" s="243">
        <v>0</v>
      </c>
      <c r="F60" s="243">
        <v>0</v>
      </c>
      <c r="G60" s="243">
        <v>0</v>
      </c>
      <c r="H60" s="243">
        <v>0</v>
      </c>
      <c r="I60" s="243">
        <v>0</v>
      </c>
      <c r="J60" s="243">
        <v>0</v>
      </c>
      <c r="K60" s="243">
        <v>0</v>
      </c>
      <c r="L60" s="244">
        <f t="shared" ref="L60:L62" si="6">SUM(C60:K60)</f>
        <v>0</v>
      </c>
      <c r="M60" s="245">
        <v>0</v>
      </c>
      <c r="N60" s="245">
        <v>0</v>
      </c>
      <c r="O60" s="245">
        <v>0</v>
      </c>
      <c r="P60" s="245">
        <v>0</v>
      </c>
      <c r="Q60" s="245">
        <v>0</v>
      </c>
      <c r="R60" s="245">
        <v>0</v>
      </c>
      <c r="S60" s="245">
        <v>0</v>
      </c>
      <c r="T60" s="245">
        <v>0</v>
      </c>
      <c r="U60" s="245">
        <v>0</v>
      </c>
      <c r="V60" s="245">
        <v>0</v>
      </c>
      <c r="W60" s="245">
        <v>0</v>
      </c>
      <c r="X60" s="245">
        <v>0</v>
      </c>
      <c r="Y60" s="245">
        <v>0</v>
      </c>
      <c r="Z60" s="246">
        <f t="shared" ref="Z60:Z62" si="7">SUM(L60:Y60)</f>
        <v>0</v>
      </c>
    </row>
    <row r="61" spans="1:26" ht="15" customHeight="1" x14ac:dyDescent="0.2">
      <c r="A61" s="17" t="s">
        <v>110</v>
      </c>
      <c r="B61" s="135" t="s">
        <v>409</v>
      </c>
      <c r="C61" s="247">
        <v>0</v>
      </c>
      <c r="D61" s="248">
        <v>0</v>
      </c>
      <c r="E61" s="248">
        <v>0</v>
      </c>
      <c r="F61" s="248">
        <v>0</v>
      </c>
      <c r="G61" s="248">
        <v>0</v>
      </c>
      <c r="H61" s="248">
        <v>0</v>
      </c>
      <c r="I61" s="248">
        <v>0</v>
      </c>
      <c r="J61" s="248">
        <v>0</v>
      </c>
      <c r="K61" s="248">
        <v>0</v>
      </c>
      <c r="L61" s="249">
        <f t="shared" si="6"/>
        <v>0</v>
      </c>
      <c r="M61" s="250">
        <v>0</v>
      </c>
      <c r="N61" s="250">
        <v>0</v>
      </c>
      <c r="O61" s="250">
        <v>0</v>
      </c>
      <c r="P61" s="250">
        <v>0</v>
      </c>
      <c r="Q61" s="250">
        <v>0</v>
      </c>
      <c r="R61" s="250">
        <v>0</v>
      </c>
      <c r="S61" s="250">
        <v>0</v>
      </c>
      <c r="T61" s="250">
        <v>0</v>
      </c>
      <c r="U61" s="250">
        <v>0</v>
      </c>
      <c r="V61" s="250">
        <v>0</v>
      </c>
      <c r="W61" s="250">
        <v>0</v>
      </c>
      <c r="X61" s="250">
        <v>0</v>
      </c>
      <c r="Y61" s="250">
        <v>0</v>
      </c>
      <c r="Z61" s="251">
        <f t="shared" si="7"/>
        <v>0</v>
      </c>
    </row>
    <row r="62" spans="1:26" ht="15" customHeight="1" x14ac:dyDescent="0.2">
      <c r="A62" s="19" t="s">
        <v>112</v>
      </c>
      <c r="B62" s="134" t="s">
        <v>410</v>
      </c>
      <c r="C62" s="252">
        <v>0</v>
      </c>
      <c r="D62" s="253">
        <v>0</v>
      </c>
      <c r="E62" s="253">
        <v>0</v>
      </c>
      <c r="F62" s="253">
        <v>0</v>
      </c>
      <c r="G62" s="253">
        <v>0</v>
      </c>
      <c r="H62" s="253">
        <v>0</v>
      </c>
      <c r="I62" s="253">
        <v>0</v>
      </c>
      <c r="J62" s="253">
        <v>0</v>
      </c>
      <c r="K62" s="253">
        <v>0</v>
      </c>
      <c r="L62" s="254">
        <f t="shared" si="6"/>
        <v>0</v>
      </c>
      <c r="M62" s="255">
        <v>0</v>
      </c>
      <c r="N62" s="255">
        <v>0</v>
      </c>
      <c r="O62" s="255">
        <v>0</v>
      </c>
      <c r="P62" s="255">
        <v>0</v>
      </c>
      <c r="Q62" s="255">
        <v>0</v>
      </c>
      <c r="R62" s="255">
        <v>0</v>
      </c>
      <c r="S62" s="255">
        <v>0</v>
      </c>
      <c r="T62" s="255">
        <v>0</v>
      </c>
      <c r="U62" s="255">
        <v>0</v>
      </c>
      <c r="V62" s="255">
        <v>0</v>
      </c>
      <c r="W62" s="255">
        <v>0</v>
      </c>
      <c r="X62" s="255">
        <v>0</v>
      </c>
      <c r="Y62" s="255">
        <v>0</v>
      </c>
      <c r="Z62" s="256">
        <f t="shared" si="7"/>
        <v>0</v>
      </c>
    </row>
    <row r="63" spans="1:26" ht="15" customHeight="1" x14ac:dyDescent="0.2">
      <c r="A63" s="30" t="s">
        <v>114</v>
      </c>
      <c r="B63" s="52" t="s">
        <v>411</v>
      </c>
      <c r="C63" s="257">
        <f>SUM(C60:C62)</f>
        <v>0</v>
      </c>
      <c r="D63" s="258">
        <f t="shared" ref="D63:Z63" si="8">SUM(D60:D62)</f>
        <v>0</v>
      </c>
      <c r="E63" s="258">
        <f t="shared" si="8"/>
        <v>0</v>
      </c>
      <c r="F63" s="258">
        <f t="shared" si="8"/>
        <v>0</v>
      </c>
      <c r="G63" s="258">
        <f t="shared" si="8"/>
        <v>0</v>
      </c>
      <c r="H63" s="258">
        <f t="shared" si="8"/>
        <v>0</v>
      </c>
      <c r="I63" s="258">
        <f t="shared" si="8"/>
        <v>0</v>
      </c>
      <c r="J63" s="258">
        <f t="shared" si="8"/>
        <v>0</v>
      </c>
      <c r="K63" s="258">
        <f t="shared" si="8"/>
        <v>0</v>
      </c>
      <c r="L63" s="259">
        <f t="shared" si="8"/>
        <v>0</v>
      </c>
      <c r="M63" s="260">
        <f t="shared" si="8"/>
        <v>0</v>
      </c>
      <c r="N63" s="260">
        <f t="shared" si="8"/>
        <v>0</v>
      </c>
      <c r="O63" s="260">
        <f t="shared" si="8"/>
        <v>0</v>
      </c>
      <c r="P63" s="260">
        <f t="shared" si="8"/>
        <v>0</v>
      </c>
      <c r="Q63" s="260">
        <f t="shared" si="8"/>
        <v>0</v>
      </c>
      <c r="R63" s="260">
        <f t="shared" si="8"/>
        <v>0</v>
      </c>
      <c r="S63" s="260">
        <f t="shared" si="8"/>
        <v>0</v>
      </c>
      <c r="T63" s="260">
        <f t="shared" si="8"/>
        <v>0</v>
      </c>
      <c r="U63" s="260">
        <f t="shared" si="8"/>
        <v>0</v>
      </c>
      <c r="V63" s="260">
        <f t="shared" si="8"/>
        <v>0</v>
      </c>
      <c r="W63" s="260">
        <f t="shared" si="8"/>
        <v>0</v>
      </c>
      <c r="X63" s="260">
        <f t="shared" si="8"/>
        <v>0</v>
      </c>
      <c r="Y63" s="260">
        <f t="shared" si="8"/>
        <v>0</v>
      </c>
      <c r="Z63" s="260">
        <f t="shared" si="8"/>
        <v>0</v>
      </c>
    </row>
    <row r="64" spans="1:26" ht="15" customHeight="1" x14ac:dyDescent="0.2">
      <c r="A64" s="29"/>
      <c r="B64" s="64"/>
      <c r="C64" s="261"/>
      <c r="D64" s="261"/>
      <c r="E64" s="261"/>
      <c r="F64" s="261"/>
      <c r="G64" s="261"/>
      <c r="H64" s="261"/>
      <c r="I64" s="261"/>
      <c r="J64" s="261"/>
      <c r="K64" s="261"/>
      <c r="L64" s="261"/>
      <c r="M64" s="261"/>
      <c r="N64" s="261"/>
      <c r="O64" s="261"/>
      <c r="P64" s="261"/>
      <c r="Q64" s="261"/>
      <c r="R64" s="261"/>
      <c r="S64" s="261"/>
      <c r="T64" s="261"/>
      <c r="U64" s="261"/>
      <c r="V64" s="261"/>
      <c r="W64" s="261"/>
      <c r="X64" s="261"/>
      <c r="Y64" s="261"/>
      <c r="Z64" s="262"/>
    </row>
    <row r="65" spans="1:26" ht="15" customHeight="1" x14ac:dyDescent="0.2">
      <c r="A65" s="30">
        <v>4</v>
      </c>
      <c r="B65" s="123" t="s">
        <v>412</v>
      </c>
      <c r="C65" s="257">
        <f>SUM(C55,C57,C63)</f>
        <v>0</v>
      </c>
      <c r="D65" s="258">
        <f t="shared" ref="D65:Z65" si="9">SUM(D55,D57,D63)</f>
        <v>0</v>
      </c>
      <c r="E65" s="258">
        <f t="shared" si="9"/>
        <v>0</v>
      </c>
      <c r="F65" s="258">
        <f t="shared" si="9"/>
        <v>0</v>
      </c>
      <c r="G65" s="258">
        <f t="shared" si="9"/>
        <v>0</v>
      </c>
      <c r="H65" s="258">
        <f t="shared" si="9"/>
        <v>0</v>
      </c>
      <c r="I65" s="258">
        <f t="shared" si="9"/>
        <v>0</v>
      </c>
      <c r="J65" s="258">
        <f t="shared" si="9"/>
        <v>0</v>
      </c>
      <c r="K65" s="258">
        <f>SUM(K55,K57,K63)</f>
        <v>0</v>
      </c>
      <c r="L65" s="259">
        <f t="shared" si="9"/>
        <v>0</v>
      </c>
      <c r="M65" s="260">
        <f t="shared" si="9"/>
        <v>0</v>
      </c>
      <c r="N65" s="260">
        <f t="shared" si="9"/>
        <v>0</v>
      </c>
      <c r="O65" s="260">
        <f t="shared" si="9"/>
        <v>0</v>
      </c>
      <c r="P65" s="260">
        <f t="shared" si="9"/>
        <v>0</v>
      </c>
      <c r="Q65" s="260">
        <f t="shared" si="9"/>
        <v>0</v>
      </c>
      <c r="R65" s="260">
        <f t="shared" si="9"/>
        <v>0</v>
      </c>
      <c r="S65" s="260">
        <f t="shared" si="9"/>
        <v>0</v>
      </c>
      <c r="T65" s="260">
        <f t="shared" si="9"/>
        <v>0</v>
      </c>
      <c r="U65" s="260">
        <f t="shared" si="9"/>
        <v>0</v>
      </c>
      <c r="V65" s="260">
        <f t="shared" si="9"/>
        <v>0</v>
      </c>
      <c r="W65" s="260">
        <f t="shared" si="9"/>
        <v>0</v>
      </c>
      <c r="X65" s="260">
        <f t="shared" si="9"/>
        <v>0</v>
      </c>
      <c r="Y65" s="260">
        <f t="shared" si="9"/>
        <v>0</v>
      </c>
      <c r="Z65" s="260">
        <f t="shared" si="9"/>
        <v>0</v>
      </c>
    </row>
    <row r="66" spans="1:26" ht="15" customHeight="1" x14ac:dyDescent="0.2">
      <c r="A66" s="29"/>
      <c r="B66" s="64"/>
      <c r="C66" s="261"/>
      <c r="D66" s="261"/>
      <c r="E66" s="261"/>
      <c r="F66" s="261"/>
      <c r="G66" s="261"/>
      <c r="H66" s="261"/>
      <c r="I66" s="261"/>
      <c r="J66" s="261"/>
      <c r="K66" s="261"/>
      <c r="L66" s="261"/>
      <c r="M66" s="261"/>
      <c r="N66" s="261"/>
      <c r="O66" s="261"/>
      <c r="P66" s="261"/>
      <c r="Q66" s="261"/>
      <c r="R66" s="261"/>
      <c r="S66" s="261"/>
      <c r="T66" s="261"/>
      <c r="U66" s="261"/>
      <c r="V66" s="261"/>
      <c r="W66" s="261"/>
      <c r="X66" s="261"/>
      <c r="Y66" s="261"/>
      <c r="Z66" s="262"/>
    </row>
    <row r="67" spans="1:26" ht="27" x14ac:dyDescent="0.2">
      <c r="A67" s="34">
        <v>5</v>
      </c>
      <c r="B67" s="122" t="s">
        <v>413</v>
      </c>
      <c r="C67" s="414">
        <v>0</v>
      </c>
      <c r="D67" s="415">
        <v>0</v>
      </c>
      <c r="E67" s="415">
        <v>0</v>
      </c>
      <c r="F67" s="415">
        <v>0</v>
      </c>
      <c r="G67" s="415">
        <v>0</v>
      </c>
      <c r="H67" s="415">
        <v>0</v>
      </c>
      <c r="I67" s="415">
        <v>0</v>
      </c>
      <c r="J67" s="415">
        <v>0</v>
      </c>
      <c r="K67" s="415">
        <v>0</v>
      </c>
      <c r="L67" s="263">
        <f t="shared" ref="L67" si="10">SUM(C67:K67)</f>
        <v>0</v>
      </c>
      <c r="M67" s="416">
        <v>0</v>
      </c>
      <c r="N67" s="416">
        <v>0</v>
      </c>
      <c r="O67" s="416">
        <v>0</v>
      </c>
      <c r="P67" s="416">
        <v>0</v>
      </c>
      <c r="Q67" s="416">
        <v>0</v>
      </c>
      <c r="R67" s="416">
        <v>0</v>
      </c>
      <c r="S67" s="416">
        <v>0</v>
      </c>
      <c r="T67" s="416">
        <v>0</v>
      </c>
      <c r="U67" s="416">
        <v>0</v>
      </c>
      <c r="V67" s="416">
        <v>0</v>
      </c>
      <c r="W67" s="416">
        <v>0</v>
      </c>
      <c r="X67" s="416">
        <v>0</v>
      </c>
      <c r="Y67" s="416">
        <v>0</v>
      </c>
      <c r="Z67" s="264">
        <f t="shared" ref="Z67" si="11">SUM(L67:Y67)</f>
        <v>0</v>
      </c>
    </row>
    <row r="68" spans="1:26" ht="15" customHeight="1" x14ac:dyDescent="0.2">
      <c r="A68" s="29"/>
      <c r="B68" s="64"/>
      <c r="C68" s="261"/>
      <c r="D68" s="261"/>
      <c r="E68" s="261"/>
      <c r="F68" s="261"/>
      <c r="G68" s="261"/>
      <c r="H68" s="261"/>
      <c r="I68" s="261"/>
      <c r="J68" s="261"/>
      <c r="K68" s="261"/>
      <c r="L68" s="261"/>
      <c r="M68" s="261"/>
      <c r="N68" s="261"/>
      <c r="O68" s="261"/>
      <c r="P68" s="261"/>
      <c r="Q68" s="261"/>
      <c r="R68" s="261"/>
      <c r="S68" s="261"/>
      <c r="T68" s="261"/>
      <c r="U68" s="261"/>
      <c r="V68" s="261"/>
      <c r="W68" s="261"/>
      <c r="X68" s="261"/>
      <c r="Y68" s="261"/>
      <c r="Z68" s="262"/>
    </row>
    <row r="69" spans="1:26" ht="13.5" x14ac:dyDescent="0.2">
      <c r="A69" s="34">
        <v>6</v>
      </c>
      <c r="B69" s="122" t="s">
        <v>414</v>
      </c>
      <c r="C69" s="414">
        <v>0</v>
      </c>
      <c r="D69" s="415">
        <v>0</v>
      </c>
      <c r="E69" s="415">
        <v>0</v>
      </c>
      <c r="F69" s="415">
        <v>0</v>
      </c>
      <c r="G69" s="415">
        <v>0</v>
      </c>
      <c r="H69" s="415">
        <v>0</v>
      </c>
      <c r="I69" s="415">
        <v>0</v>
      </c>
      <c r="J69" s="415">
        <v>0</v>
      </c>
      <c r="K69" s="415">
        <v>0</v>
      </c>
      <c r="L69" s="263">
        <f t="shared" ref="L69" si="12">SUM(C69:K69)</f>
        <v>0</v>
      </c>
      <c r="M69" s="416">
        <v>0</v>
      </c>
      <c r="N69" s="416">
        <v>0</v>
      </c>
      <c r="O69" s="416">
        <v>0</v>
      </c>
      <c r="P69" s="416">
        <v>0</v>
      </c>
      <c r="Q69" s="416">
        <v>0</v>
      </c>
      <c r="R69" s="416">
        <v>0</v>
      </c>
      <c r="S69" s="416">
        <v>0</v>
      </c>
      <c r="T69" s="416">
        <v>0</v>
      </c>
      <c r="U69" s="416">
        <v>0</v>
      </c>
      <c r="V69" s="416">
        <v>0</v>
      </c>
      <c r="W69" s="416">
        <v>0</v>
      </c>
      <c r="X69" s="416">
        <v>0</v>
      </c>
      <c r="Y69" s="416">
        <v>0</v>
      </c>
      <c r="Z69" s="264">
        <f t="shared" ref="Z69" si="13">SUM(L69:Y69)</f>
        <v>0</v>
      </c>
    </row>
  </sheetData>
  <mergeCells count="4">
    <mergeCell ref="C6:L6"/>
    <mergeCell ref="A5:B6"/>
    <mergeCell ref="C5:L5"/>
    <mergeCell ref="M5:Z5"/>
  </mergeCells>
  <conditionalFormatting sqref="C10:Z67">
    <cfRule type="cellIs" dxfId="79" priority="5" operator="equal">
      <formula>0</formula>
    </cfRule>
  </conditionalFormatting>
  <conditionalFormatting sqref="C68:Z69">
    <cfRule type="cellIs" dxfId="78" priority="3" operator="equal">
      <formula>0</formula>
    </cfRule>
  </conditionalFormatting>
  <pageMargins left="0.70866141732283472" right="0.70866141732283472" top="0.74803149606299213" bottom="0.74803149606299213" header="0.31496062992125984" footer="0.31496062992125984"/>
  <pageSetup paperSize="9" scale="52" fitToWidth="2" fitToHeight="2" orientation="landscape" r:id="rId1"/>
  <rowBreaks count="1" manualBreakCount="1">
    <brk id="55" max="25" man="1"/>
  </rowBreaks>
  <colBreaks count="1" manualBreakCount="1">
    <brk id="12" max="93"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Sheet28">
    <pageSetUpPr fitToPage="1"/>
  </sheetPr>
  <dimension ref="A1:T55"/>
  <sheetViews>
    <sheetView showGridLines="0" zoomScaleNormal="100" workbookViewId="0">
      <pane xSplit="2" ySplit="10" topLeftCell="C11" activePane="bottomRight" state="frozen"/>
      <selection pane="topRight" activeCell="C1" sqref="C1"/>
      <selection pane="bottomLeft" activeCell="A11" sqref="A11"/>
      <selection pane="bottomRight"/>
    </sheetView>
  </sheetViews>
  <sheetFormatPr defaultColWidth="9.85546875" defaultRowHeight="13.5" x14ac:dyDescent="0.2"/>
  <cols>
    <col min="1" max="1" width="5.7109375" style="14" customWidth="1"/>
    <col min="2" max="2" width="53.5703125" style="14" customWidth="1"/>
    <col min="3" max="3" width="12.7109375" style="55" customWidth="1"/>
    <col min="4" max="4" width="14" style="14" customWidth="1"/>
    <col min="5" max="5" width="19" style="14" customWidth="1"/>
    <col min="6" max="6" width="10.7109375" style="14" customWidth="1"/>
    <col min="7" max="7" width="10.7109375" style="55" customWidth="1"/>
    <col min="8" max="8" width="13.28515625" style="55" customWidth="1"/>
    <col min="9" max="12" width="12.7109375" style="55" customWidth="1"/>
    <col min="13" max="13" width="9.85546875" style="9"/>
    <col min="14" max="19" width="10.5703125" style="9" customWidth="1"/>
    <col min="20" max="16384" width="9.85546875" style="9"/>
  </cols>
  <sheetData>
    <row r="1" spans="1:20" ht="15.75" customHeight="1" x14ac:dyDescent="0.25">
      <c r="A1" s="1133" t="s">
        <v>2</v>
      </c>
      <c r="C1" s="202"/>
      <c r="G1" s="202"/>
      <c r="H1" s="202"/>
      <c r="I1" s="202"/>
      <c r="J1" s="202"/>
      <c r="K1" s="202"/>
      <c r="L1" s="202"/>
    </row>
    <row r="2" spans="1:20" s="11" customFormat="1" ht="15" x14ac:dyDescent="0.25">
      <c r="A2" s="1134"/>
      <c r="B2" s="364"/>
      <c r="C2" s="364"/>
      <c r="D2" s="364"/>
      <c r="E2" s="364"/>
      <c r="F2" s="364"/>
      <c r="G2" s="364"/>
      <c r="H2" s="364"/>
      <c r="I2" s="364"/>
      <c r="J2" s="364"/>
      <c r="K2" s="364"/>
      <c r="L2" s="364"/>
      <c r="M2" s="364"/>
    </row>
    <row r="3" spans="1:20" s="1" customFormat="1" x14ac:dyDescent="0.2">
      <c r="A3" s="1136" t="s">
        <v>5</v>
      </c>
      <c r="B3" s="207"/>
      <c r="C3" s="207"/>
      <c r="D3" s="207"/>
      <c r="E3" s="207"/>
      <c r="F3" s="207"/>
      <c r="G3" s="207"/>
      <c r="H3" s="207"/>
      <c r="I3" s="207"/>
      <c r="J3" s="207"/>
      <c r="K3" s="207"/>
      <c r="L3" s="207"/>
      <c r="M3" s="202"/>
      <c r="N3" s="55"/>
      <c r="O3" s="55"/>
      <c r="P3" s="55"/>
      <c r="Q3" s="55"/>
      <c r="R3" s="55"/>
      <c r="S3" s="55"/>
      <c r="T3" s="55"/>
    </row>
    <row r="4" spans="1:20" ht="15" customHeight="1" x14ac:dyDescent="0.2">
      <c r="C4" s="202"/>
      <c r="G4" s="202"/>
      <c r="H4" s="202"/>
      <c r="I4" s="202"/>
      <c r="J4" s="202"/>
      <c r="K4" s="202"/>
      <c r="L4" s="202"/>
    </row>
    <row r="5" spans="1:20" ht="36" customHeight="1" x14ac:dyDescent="0.2">
      <c r="A5" s="1216" t="s">
        <v>415</v>
      </c>
      <c r="B5" s="1217"/>
      <c r="C5" s="1221" t="s">
        <v>416</v>
      </c>
      <c r="D5" s="1222"/>
      <c r="E5" s="1222"/>
      <c r="F5" s="1222"/>
      <c r="G5" s="1223"/>
      <c r="H5" s="1221" t="s">
        <v>417</v>
      </c>
      <c r="I5" s="1222"/>
      <c r="J5" s="1222"/>
      <c r="K5" s="1222"/>
      <c r="L5" s="1222"/>
      <c r="M5" s="910"/>
    </row>
    <row r="6" spans="1:20" ht="15.75" customHeight="1" x14ac:dyDescent="0.2">
      <c r="A6" s="1216"/>
      <c r="B6" s="1217"/>
      <c r="C6" s="1151"/>
      <c r="D6" s="1227" t="s">
        <v>11</v>
      </c>
      <c r="E6" s="1228"/>
      <c r="F6" s="1228"/>
      <c r="G6" s="1229"/>
      <c r="H6" s="1151" t="s">
        <v>12</v>
      </c>
      <c r="I6" s="1151"/>
      <c r="J6" s="1151"/>
      <c r="K6" s="1151"/>
      <c r="L6" s="1151"/>
      <c r="M6" s="910"/>
    </row>
    <row r="7" spans="1:20" ht="15.75" x14ac:dyDescent="0.2">
      <c r="A7" s="1149"/>
      <c r="B7" s="182"/>
      <c r="C7" s="1150"/>
      <c r="D7" s="1218"/>
      <c r="E7" s="1219"/>
      <c r="F7" s="1219"/>
      <c r="G7" s="1220"/>
      <c r="H7" s="1150"/>
      <c r="I7" s="1150"/>
      <c r="J7" s="1150"/>
      <c r="K7" s="1150"/>
      <c r="L7" s="1150"/>
      <c r="M7" s="910"/>
    </row>
    <row r="8" spans="1:20" ht="15" customHeight="1" x14ac:dyDescent="0.2">
      <c r="A8" s="1235" t="s">
        <v>19</v>
      </c>
      <c r="B8" s="1236"/>
      <c r="C8" s="1150" t="s">
        <v>20</v>
      </c>
      <c r="D8" s="1218" t="s">
        <v>21</v>
      </c>
      <c r="E8" s="1219"/>
      <c r="F8" s="1219"/>
      <c r="G8" s="1220"/>
      <c r="H8" s="1150" t="s">
        <v>22</v>
      </c>
      <c r="I8" s="1150" t="s">
        <v>23</v>
      </c>
      <c r="J8" s="1150" t="s">
        <v>24</v>
      </c>
      <c r="K8" s="1150" t="s">
        <v>25</v>
      </c>
      <c r="L8" s="1150" t="s">
        <v>26</v>
      </c>
      <c r="M8" s="910"/>
    </row>
    <row r="9" spans="1:20" ht="41.25" customHeight="1" x14ac:dyDescent="0.2">
      <c r="A9" s="1230" t="s">
        <v>418</v>
      </c>
      <c r="B9" s="1231"/>
      <c r="C9" s="1243"/>
      <c r="D9" s="1237" t="s">
        <v>419</v>
      </c>
      <c r="E9" s="1237" t="s">
        <v>420</v>
      </c>
      <c r="F9" s="1239" t="s">
        <v>310</v>
      </c>
      <c r="G9" s="1245" t="s">
        <v>311</v>
      </c>
      <c r="H9" s="1224"/>
      <c r="I9" s="1224"/>
      <c r="J9" s="1224"/>
      <c r="K9" s="1224"/>
      <c r="L9" s="1241"/>
      <c r="M9" s="910"/>
      <c r="N9" s="1246" t="s">
        <v>6</v>
      </c>
      <c r="O9" s="1246"/>
      <c r="P9" s="1246"/>
      <c r="Q9" s="1246"/>
      <c r="R9" s="1246"/>
      <c r="S9" s="1246"/>
    </row>
    <row r="10" spans="1:20" ht="41.25" customHeight="1" x14ac:dyDescent="0.2">
      <c r="A10" s="1232"/>
      <c r="B10" s="1233"/>
      <c r="C10" s="1244"/>
      <c r="D10" s="1238"/>
      <c r="E10" s="1238"/>
      <c r="F10" s="1240"/>
      <c r="G10" s="1244"/>
      <c r="H10" s="1226"/>
      <c r="I10" s="1226"/>
      <c r="J10" s="1225"/>
      <c r="K10" s="1226"/>
      <c r="L10" s="1242"/>
      <c r="M10" s="910"/>
      <c r="N10" s="1234" t="s">
        <v>255</v>
      </c>
      <c r="O10" s="1234"/>
      <c r="P10" s="1234"/>
      <c r="Q10" s="1234"/>
      <c r="R10" s="1234"/>
      <c r="S10" s="1234"/>
      <c r="T10" s="200"/>
    </row>
    <row r="11" spans="1:20" ht="15" customHeight="1" x14ac:dyDescent="0.2">
      <c r="A11" s="44">
        <v>1</v>
      </c>
      <c r="B11" s="53" t="s">
        <v>421</v>
      </c>
      <c r="C11" s="54"/>
      <c r="D11" s="54"/>
      <c r="E11" s="54"/>
      <c r="F11" s="54"/>
      <c r="G11" s="54"/>
      <c r="H11" s="54"/>
      <c r="I11" s="54"/>
      <c r="J11" s="54"/>
      <c r="K11" s="54"/>
      <c r="L11" s="54"/>
      <c r="M11" s="910"/>
      <c r="N11" s="1208" t="s">
        <v>13</v>
      </c>
      <c r="O11" s="1203" t="s">
        <v>14</v>
      </c>
      <c r="P11" s="1203" t="s">
        <v>15</v>
      </c>
      <c r="Q11" s="1203" t="s">
        <v>16</v>
      </c>
      <c r="R11" s="1203" t="s">
        <v>17</v>
      </c>
      <c r="S11" s="1204" t="s">
        <v>18</v>
      </c>
      <c r="T11" s="971"/>
    </row>
    <row r="12" spans="1:20" ht="15" customHeight="1" x14ac:dyDescent="0.2">
      <c r="A12" s="44" t="s">
        <v>29</v>
      </c>
      <c r="B12" s="57" t="s">
        <v>422</v>
      </c>
      <c r="C12" s="390" t="s">
        <v>28</v>
      </c>
      <c r="D12" s="488" t="s">
        <v>28</v>
      </c>
      <c r="E12" s="488" t="s">
        <v>28</v>
      </c>
      <c r="F12" s="488" t="s">
        <v>28</v>
      </c>
      <c r="G12" s="390" t="s">
        <v>28</v>
      </c>
      <c r="H12" s="390" t="s">
        <v>28</v>
      </c>
      <c r="I12" s="390" t="s">
        <v>28</v>
      </c>
      <c r="J12" s="390" t="s">
        <v>28</v>
      </c>
      <c r="K12" s="390" t="s">
        <v>28</v>
      </c>
      <c r="L12" s="390" t="s">
        <v>28</v>
      </c>
      <c r="M12" s="910"/>
      <c r="N12" s="1183"/>
      <c r="O12" s="1184"/>
      <c r="P12" s="1184"/>
      <c r="Q12" s="1184"/>
      <c r="R12" s="1184"/>
      <c r="S12" s="1185"/>
      <c r="T12" s="972"/>
    </row>
    <row r="13" spans="1:20" ht="15" customHeight="1" x14ac:dyDescent="0.2">
      <c r="A13" s="37" t="s">
        <v>382</v>
      </c>
      <c r="B13" s="153" t="s">
        <v>423</v>
      </c>
      <c r="C13" s="272">
        <v>0</v>
      </c>
      <c r="D13" s="275">
        <v>0</v>
      </c>
      <c r="E13" s="387">
        <v>0</v>
      </c>
      <c r="F13" s="387">
        <v>0</v>
      </c>
      <c r="G13" s="267">
        <f>SUM(D13:F13)</f>
        <v>0</v>
      </c>
      <c r="H13" s="275">
        <v>0</v>
      </c>
      <c r="I13" s="275">
        <v>0</v>
      </c>
      <c r="J13" s="275">
        <v>0</v>
      </c>
      <c r="K13" s="275">
        <v>0</v>
      </c>
      <c r="L13" s="904">
        <v>0</v>
      </c>
      <c r="M13" s="910"/>
      <c r="N13" s="698">
        <f>IF(AND(C13=0,G13=0),0,IF(AND(C13=0,G13&gt;0),1,IF(AND(C13=0,G13&lt;0),-1,(G13-C13)/ABS(C13))))</f>
        <v>0</v>
      </c>
      <c r="O13" s="695">
        <f t="shared" ref="O13:S13" si="0">IF(AND(G13=0,H13=0),0,IF(AND(G13=0,H13&gt;0),1,IF(AND(G13=0,H13&lt;0),-1,(H13-G13)/ABS(G13))))</f>
        <v>0</v>
      </c>
      <c r="P13" s="695">
        <f t="shared" si="0"/>
        <v>0</v>
      </c>
      <c r="Q13" s="695">
        <f t="shared" si="0"/>
        <v>0</v>
      </c>
      <c r="R13" s="695">
        <f t="shared" si="0"/>
        <v>0</v>
      </c>
      <c r="S13" s="696">
        <f t="shared" si="0"/>
        <v>0</v>
      </c>
      <c r="T13" s="910"/>
    </row>
    <row r="14" spans="1:20" ht="15" customHeight="1" x14ac:dyDescent="0.2">
      <c r="A14" s="38" t="s">
        <v>424</v>
      </c>
      <c r="B14" s="154" t="s">
        <v>425</v>
      </c>
      <c r="C14" s="276">
        <v>0</v>
      </c>
      <c r="D14" s="279">
        <v>0</v>
      </c>
      <c r="E14" s="388">
        <v>0</v>
      </c>
      <c r="F14" s="388">
        <v>0</v>
      </c>
      <c r="G14" s="268">
        <f>SUM(D14:F14)</f>
        <v>0</v>
      </c>
      <c r="H14" s="279">
        <v>0</v>
      </c>
      <c r="I14" s="279">
        <v>0</v>
      </c>
      <c r="J14" s="279">
        <v>0</v>
      </c>
      <c r="K14" s="279">
        <v>0</v>
      </c>
      <c r="L14" s="905">
        <v>0</v>
      </c>
      <c r="M14" s="910"/>
      <c r="N14" s="533">
        <f t="shared" ref="N14:N20" si="1">IF(AND(C14=0,G14=0),0,IF(AND(C14=0,G14&gt;0),1,IF(AND(C14=0,G14&lt;0),-1,(G14-C14)/ABS(C14))))</f>
        <v>0</v>
      </c>
      <c r="O14" s="534">
        <f t="shared" ref="O14:O20" si="2">IF(AND(G14=0,H14=0),0,IF(AND(G14=0,H14&gt;0),1,IF(AND(G14=0,H14&lt;0),-1,(H14-G14)/ABS(G14))))</f>
        <v>0</v>
      </c>
      <c r="P14" s="534">
        <f t="shared" ref="P14:P20" si="3">IF(AND(H14=0,I14=0),0,IF(AND(H14=0,I14&gt;0),1,IF(AND(H14=0,I14&lt;0),-1,(I14-H14)/ABS(H14))))</f>
        <v>0</v>
      </c>
      <c r="Q14" s="534">
        <f t="shared" ref="Q14:Q20" si="4">IF(AND(I14=0,J14=0),0,IF(AND(I14=0,J14&gt;0),1,IF(AND(I14=0,J14&lt;0),-1,(J14-I14)/ABS(I14))))</f>
        <v>0</v>
      </c>
      <c r="R14" s="534">
        <f t="shared" ref="R14:R20" si="5">IF(AND(J14=0,K14=0),0,IF(AND(J14=0,K14&gt;0),1,IF(AND(J14=0,K14&lt;0),-1,(K14-J14)/ABS(J14))))</f>
        <v>0</v>
      </c>
      <c r="S14" s="535">
        <f t="shared" ref="S14:S20" si="6">IF(AND(K14=0,L14=0),0,IF(AND(K14=0,L14&gt;0),1,IF(AND(K14=0,L14&lt;0),-1,(L14-K14)/ABS(K14))))</f>
        <v>0</v>
      </c>
      <c r="T14" s="910"/>
    </row>
    <row r="15" spans="1:20" ht="15" customHeight="1" x14ac:dyDescent="0.2">
      <c r="A15" s="38" t="s">
        <v>426</v>
      </c>
      <c r="B15" s="154" t="s">
        <v>427</v>
      </c>
      <c r="C15" s="276">
        <v>0</v>
      </c>
      <c r="D15" s="279">
        <v>0</v>
      </c>
      <c r="E15" s="388">
        <v>0</v>
      </c>
      <c r="F15" s="388">
        <v>0</v>
      </c>
      <c r="G15" s="268">
        <f t="shared" ref="G15:G19" si="7">SUM(D15:F15)</f>
        <v>0</v>
      </c>
      <c r="H15" s="279">
        <v>0</v>
      </c>
      <c r="I15" s="279">
        <v>0</v>
      </c>
      <c r="J15" s="279">
        <v>0</v>
      </c>
      <c r="K15" s="279">
        <v>0</v>
      </c>
      <c r="L15" s="905">
        <v>0</v>
      </c>
      <c r="M15" s="910"/>
      <c r="N15" s="533">
        <f t="shared" si="1"/>
        <v>0</v>
      </c>
      <c r="O15" s="534">
        <f t="shared" si="2"/>
        <v>0</v>
      </c>
      <c r="P15" s="534">
        <f t="shared" si="3"/>
        <v>0</v>
      </c>
      <c r="Q15" s="534">
        <f t="shared" si="4"/>
        <v>0</v>
      </c>
      <c r="R15" s="534">
        <f t="shared" si="5"/>
        <v>0</v>
      </c>
      <c r="S15" s="535">
        <f t="shared" si="6"/>
        <v>0</v>
      </c>
      <c r="T15" s="910"/>
    </row>
    <row r="16" spans="1:20" ht="15" customHeight="1" x14ac:dyDescent="0.2">
      <c r="A16" s="38" t="s">
        <v>428</v>
      </c>
      <c r="B16" s="154" t="s">
        <v>429</v>
      </c>
      <c r="C16" s="276">
        <v>0</v>
      </c>
      <c r="D16" s="279">
        <v>0</v>
      </c>
      <c r="E16" s="388">
        <v>0</v>
      </c>
      <c r="F16" s="388">
        <v>0</v>
      </c>
      <c r="G16" s="268">
        <f>SUM(D16:F16)</f>
        <v>0</v>
      </c>
      <c r="H16" s="279">
        <v>0</v>
      </c>
      <c r="I16" s="279">
        <v>0</v>
      </c>
      <c r="J16" s="279">
        <v>0</v>
      </c>
      <c r="K16" s="279">
        <v>0</v>
      </c>
      <c r="L16" s="905">
        <v>0</v>
      </c>
      <c r="M16" s="910"/>
      <c r="N16" s="533">
        <f t="shared" si="1"/>
        <v>0</v>
      </c>
      <c r="O16" s="534">
        <f t="shared" si="2"/>
        <v>0</v>
      </c>
      <c r="P16" s="534">
        <f t="shared" si="3"/>
        <v>0</v>
      </c>
      <c r="Q16" s="534">
        <f t="shared" si="4"/>
        <v>0</v>
      </c>
      <c r="R16" s="534">
        <f t="shared" si="5"/>
        <v>0</v>
      </c>
      <c r="S16" s="535">
        <f t="shared" si="6"/>
        <v>0</v>
      </c>
      <c r="T16" s="910"/>
    </row>
    <row r="17" spans="1:20" ht="15" customHeight="1" x14ac:dyDescent="0.2">
      <c r="A17" s="38" t="s">
        <v>430</v>
      </c>
      <c r="B17" s="154" t="s">
        <v>431</v>
      </c>
      <c r="C17" s="276">
        <v>0</v>
      </c>
      <c r="D17" s="279">
        <v>0</v>
      </c>
      <c r="E17" s="388">
        <v>0</v>
      </c>
      <c r="F17" s="388">
        <v>0</v>
      </c>
      <c r="G17" s="268">
        <f t="shared" si="7"/>
        <v>0</v>
      </c>
      <c r="H17" s="279">
        <v>0</v>
      </c>
      <c r="I17" s="279">
        <v>0</v>
      </c>
      <c r="J17" s="279">
        <v>0</v>
      </c>
      <c r="K17" s="279">
        <v>0</v>
      </c>
      <c r="L17" s="905">
        <v>0</v>
      </c>
      <c r="M17" s="910"/>
      <c r="N17" s="533">
        <f t="shared" si="1"/>
        <v>0</v>
      </c>
      <c r="O17" s="534">
        <f t="shared" si="2"/>
        <v>0</v>
      </c>
      <c r="P17" s="534">
        <f t="shared" si="3"/>
        <v>0</v>
      </c>
      <c r="Q17" s="534">
        <f t="shared" si="4"/>
        <v>0</v>
      </c>
      <c r="R17" s="534">
        <f t="shared" si="5"/>
        <v>0</v>
      </c>
      <c r="S17" s="535">
        <f t="shared" si="6"/>
        <v>0</v>
      </c>
      <c r="T17" s="910"/>
    </row>
    <row r="18" spans="1:20" ht="15" customHeight="1" x14ac:dyDescent="0.2">
      <c r="A18" s="38" t="s">
        <v>432</v>
      </c>
      <c r="B18" s="154" t="s">
        <v>433</v>
      </c>
      <c r="C18" s="276">
        <v>0</v>
      </c>
      <c r="D18" s="279">
        <v>0</v>
      </c>
      <c r="E18" s="388">
        <v>0</v>
      </c>
      <c r="F18" s="388">
        <v>0</v>
      </c>
      <c r="G18" s="268">
        <f t="shared" si="7"/>
        <v>0</v>
      </c>
      <c r="H18" s="279">
        <v>0</v>
      </c>
      <c r="I18" s="279">
        <v>0</v>
      </c>
      <c r="J18" s="279">
        <v>0</v>
      </c>
      <c r="K18" s="279">
        <v>0</v>
      </c>
      <c r="L18" s="905">
        <v>0</v>
      </c>
      <c r="M18" s="910"/>
      <c r="N18" s="533">
        <f t="shared" si="1"/>
        <v>0</v>
      </c>
      <c r="O18" s="534">
        <f t="shared" si="2"/>
        <v>0</v>
      </c>
      <c r="P18" s="534">
        <f t="shared" si="3"/>
        <v>0</v>
      </c>
      <c r="Q18" s="534">
        <f t="shared" si="4"/>
        <v>0</v>
      </c>
      <c r="R18" s="534">
        <f t="shared" si="5"/>
        <v>0</v>
      </c>
      <c r="S18" s="535">
        <f t="shared" si="6"/>
        <v>0</v>
      </c>
      <c r="T18" s="910"/>
    </row>
    <row r="19" spans="1:20" ht="15" customHeight="1" x14ac:dyDescent="0.2">
      <c r="A19" s="39" t="s">
        <v>434</v>
      </c>
      <c r="B19" s="155" t="s">
        <v>435</v>
      </c>
      <c r="C19" s="282">
        <v>0</v>
      </c>
      <c r="D19" s="285">
        <v>0</v>
      </c>
      <c r="E19" s="389">
        <v>0</v>
      </c>
      <c r="F19" s="389">
        <v>0</v>
      </c>
      <c r="G19" s="269">
        <f t="shared" si="7"/>
        <v>0</v>
      </c>
      <c r="H19" s="285">
        <v>0</v>
      </c>
      <c r="I19" s="285">
        <v>0</v>
      </c>
      <c r="J19" s="285">
        <v>0</v>
      </c>
      <c r="K19" s="285">
        <v>0</v>
      </c>
      <c r="L19" s="906">
        <v>0</v>
      </c>
      <c r="M19" s="910"/>
      <c r="N19" s="533">
        <f t="shared" si="1"/>
        <v>0</v>
      </c>
      <c r="O19" s="534">
        <f t="shared" si="2"/>
        <v>0</v>
      </c>
      <c r="P19" s="534">
        <f t="shared" si="3"/>
        <v>0</v>
      </c>
      <c r="Q19" s="534">
        <f t="shared" si="4"/>
        <v>0</v>
      </c>
      <c r="R19" s="534">
        <f t="shared" si="5"/>
        <v>0</v>
      </c>
      <c r="S19" s="535">
        <f t="shared" si="6"/>
        <v>0</v>
      </c>
      <c r="T19" s="910"/>
    </row>
    <row r="20" spans="1:20" ht="15" customHeight="1" x14ac:dyDescent="0.2">
      <c r="A20" s="41" t="s">
        <v>436</v>
      </c>
      <c r="B20" s="62" t="s">
        <v>437</v>
      </c>
      <c r="C20" s="270">
        <f>SUM(C13:C19)</f>
        <v>0</v>
      </c>
      <c r="D20" s="237">
        <f>SUM(D13:D19)</f>
        <v>0</v>
      </c>
      <c r="E20" s="238">
        <f t="shared" ref="E20:L20" si="8">SUM(E13:E19)</f>
        <v>0</v>
      </c>
      <c r="F20" s="238">
        <f t="shared" si="8"/>
        <v>0</v>
      </c>
      <c r="G20" s="239">
        <f t="shared" si="8"/>
        <v>0</v>
      </c>
      <c r="H20" s="237">
        <f t="shared" si="8"/>
        <v>0</v>
      </c>
      <c r="I20" s="237">
        <f t="shared" si="8"/>
        <v>0</v>
      </c>
      <c r="J20" s="237">
        <f t="shared" si="8"/>
        <v>0</v>
      </c>
      <c r="K20" s="237">
        <f t="shared" si="8"/>
        <v>0</v>
      </c>
      <c r="L20" s="907">
        <f t="shared" si="8"/>
        <v>0</v>
      </c>
      <c r="M20" s="910"/>
      <c r="N20" s="699">
        <f t="shared" si="1"/>
        <v>0</v>
      </c>
      <c r="O20" s="697">
        <f t="shared" si="2"/>
        <v>0</v>
      </c>
      <c r="P20" s="697">
        <f t="shared" si="3"/>
        <v>0</v>
      </c>
      <c r="Q20" s="697">
        <f t="shared" si="4"/>
        <v>0</v>
      </c>
      <c r="R20" s="697">
        <f t="shared" si="5"/>
        <v>0</v>
      </c>
      <c r="S20" s="700">
        <f t="shared" si="6"/>
        <v>0</v>
      </c>
      <c r="T20" s="910"/>
    </row>
    <row r="21" spans="1:20" ht="15" customHeight="1" x14ac:dyDescent="0.2">
      <c r="A21" s="40"/>
      <c r="B21" s="51"/>
      <c r="C21" s="240"/>
      <c r="D21" s="240"/>
      <c r="E21" s="240"/>
      <c r="F21" s="240"/>
      <c r="G21" s="240"/>
      <c r="H21" s="240"/>
      <c r="I21" s="240"/>
      <c r="J21" s="240"/>
      <c r="K21" s="240"/>
      <c r="L21" s="240"/>
      <c r="M21" s="910"/>
      <c r="N21" s="854"/>
      <c r="O21" s="855"/>
      <c r="P21" s="855"/>
      <c r="Q21" s="855"/>
      <c r="R21" s="855"/>
      <c r="S21" s="856"/>
      <c r="T21" s="910"/>
    </row>
    <row r="22" spans="1:20" ht="15" customHeight="1" x14ac:dyDescent="0.2">
      <c r="A22" s="44" t="s">
        <v>31</v>
      </c>
      <c r="B22" s="63" t="s">
        <v>438</v>
      </c>
      <c r="C22" s="229" t="s">
        <v>28</v>
      </c>
      <c r="D22" s="229" t="s">
        <v>28</v>
      </c>
      <c r="E22" s="229" t="s">
        <v>28</v>
      </c>
      <c r="F22" s="229" t="s">
        <v>28</v>
      </c>
      <c r="G22" s="229" t="s">
        <v>28</v>
      </c>
      <c r="H22" s="229" t="s">
        <v>28</v>
      </c>
      <c r="I22" s="229" t="s">
        <v>28</v>
      </c>
      <c r="J22" s="229" t="s">
        <v>28</v>
      </c>
      <c r="K22" s="229" t="s">
        <v>28</v>
      </c>
      <c r="L22" s="229" t="s">
        <v>28</v>
      </c>
      <c r="M22" s="910"/>
      <c r="N22" s="857"/>
      <c r="O22" s="858"/>
      <c r="P22" s="858"/>
      <c r="Q22" s="858"/>
      <c r="R22" s="858"/>
      <c r="S22" s="859"/>
      <c r="T22" s="910"/>
    </row>
    <row r="23" spans="1:20" ht="15" customHeight="1" x14ac:dyDescent="0.2">
      <c r="A23" s="37" t="s">
        <v>439</v>
      </c>
      <c r="B23" s="153" t="s">
        <v>423</v>
      </c>
      <c r="C23" s="272">
        <v>0</v>
      </c>
      <c r="D23" s="275">
        <v>0</v>
      </c>
      <c r="E23" s="387">
        <v>0</v>
      </c>
      <c r="F23" s="387">
        <v>0</v>
      </c>
      <c r="G23" s="267">
        <f t="shared" ref="G23:G29" si="9">SUM(D23:F23)</f>
        <v>0</v>
      </c>
      <c r="H23" s="275">
        <v>0</v>
      </c>
      <c r="I23" s="275">
        <v>0</v>
      </c>
      <c r="J23" s="275">
        <v>0</v>
      </c>
      <c r="K23" s="275">
        <v>0</v>
      </c>
      <c r="L23" s="904">
        <v>0</v>
      </c>
      <c r="M23" s="910"/>
      <c r="N23" s="698">
        <f t="shared" ref="N23:N30" si="10">IF(AND(C23=0,G23=0),0,IF(AND(C23=0,G23&gt;0),1,IF(AND(C23=0,G23&lt;0),-1,(G23-C23)/ABS(C23))))</f>
        <v>0</v>
      </c>
      <c r="O23" s="695">
        <f t="shared" ref="O23:O30" si="11">IF(AND(G23=0,H23=0),0,IF(AND(G23=0,H23&gt;0),1,IF(AND(G23=0,H23&lt;0),-1,(H23-G23)/ABS(G23))))</f>
        <v>0</v>
      </c>
      <c r="P23" s="695">
        <f t="shared" ref="P23:P30" si="12">IF(AND(H23=0,I23=0),0,IF(AND(H23=0,I23&gt;0),1,IF(AND(H23=0,I23&lt;0),-1,(I23-H23)/ABS(H23))))</f>
        <v>0</v>
      </c>
      <c r="Q23" s="695">
        <f t="shared" ref="Q23:Q30" si="13">IF(AND(I23=0,J23=0),0,IF(AND(I23=0,J23&gt;0),1,IF(AND(I23=0,J23&lt;0),-1,(J23-I23)/ABS(I23))))</f>
        <v>0</v>
      </c>
      <c r="R23" s="695">
        <f t="shared" ref="R23:R30" si="14">IF(AND(J23=0,K23=0),0,IF(AND(J23=0,K23&gt;0),1,IF(AND(J23=0,K23&lt;0),-1,(K23-J23)/ABS(J23))))</f>
        <v>0</v>
      </c>
      <c r="S23" s="696">
        <f t="shared" ref="S23:S30" si="15">IF(AND(K23=0,L23=0),0,IF(AND(K23=0,L23&gt;0),1,IF(AND(K23=0,L23&lt;0),-1,(L23-K23)/ABS(K23))))</f>
        <v>0</v>
      </c>
      <c r="T23" s="910"/>
    </row>
    <row r="24" spans="1:20" ht="15" customHeight="1" x14ac:dyDescent="0.2">
      <c r="A24" s="38" t="s">
        <v>440</v>
      </c>
      <c r="B24" s="154" t="s">
        <v>425</v>
      </c>
      <c r="C24" s="276">
        <v>0</v>
      </c>
      <c r="D24" s="384">
        <v>0</v>
      </c>
      <c r="E24" s="385">
        <v>0</v>
      </c>
      <c r="F24" s="385">
        <v>0</v>
      </c>
      <c r="G24" s="268">
        <f t="shared" si="9"/>
        <v>0</v>
      </c>
      <c r="H24" s="279">
        <v>0</v>
      </c>
      <c r="I24" s="279">
        <v>0</v>
      </c>
      <c r="J24" s="279">
        <v>0</v>
      </c>
      <c r="K24" s="279">
        <v>0</v>
      </c>
      <c r="L24" s="905">
        <v>0</v>
      </c>
      <c r="M24" s="910"/>
      <c r="N24" s="533">
        <f t="shared" si="10"/>
        <v>0</v>
      </c>
      <c r="O24" s="534">
        <f t="shared" si="11"/>
        <v>0</v>
      </c>
      <c r="P24" s="534">
        <f t="shared" si="12"/>
        <v>0</v>
      </c>
      <c r="Q24" s="534">
        <f t="shared" si="13"/>
        <v>0</v>
      </c>
      <c r="R24" s="534">
        <f t="shared" si="14"/>
        <v>0</v>
      </c>
      <c r="S24" s="535">
        <f t="shared" si="15"/>
        <v>0</v>
      </c>
      <c r="T24" s="910"/>
    </row>
    <row r="25" spans="1:20" ht="15" customHeight="1" x14ac:dyDescent="0.2">
      <c r="A25" s="38" t="s">
        <v>441</v>
      </c>
      <c r="B25" s="154" t="s">
        <v>427</v>
      </c>
      <c r="C25" s="276">
        <v>0</v>
      </c>
      <c r="D25" s="279">
        <v>0</v>
      </c>
      <c r="E25" s="388">
        <v>0</v>
      </c>
      <c r="F25" s="388">
        <v>0</v>
      </c>
      <c r="G25" s="268">
        <f t="shared" si="9"/>
        <v>0</v>
      </c>
      <c r="H25" s="279">
        <v>0</v>
      </c>
      <c r="I25" s="279">
        <v>0</v>
      </c>
      <c r="J25" s="279">
        <v>0</v>
      </c>
      <c r="K25" s="279">
        <v>0</v>
      </c>
      <c r="L25" s="905">
        <v>0</v>
      </c>
      <c r="M25" s="910"/>
      <c r="N25" s="533">
        <f t="shared" si="10"/>
        <v>0</v>
      </c>
      <c r="O25" s="534">
        <f t="shared" si="11"/>
        <v>0</v>
      </c>
      <c r="P25" s="534">
        <f t="shared" si="12"/>
        <v>0</v>
      </c>
      <c r="Q25" s="534">
        <f t="shared" si="13"/>
        <v>0</v>
      </c>
      <c r="R25" s="534">
        <f t="shared" si="14"/>
        <v>0</v>
      </c>
      <c r="S25" s="535">
        <f t="shared" si="15"/>
        <v>0</v>
      </c>
      <c r="T25" s="910"/>
    </row>
    <row r="26" spans="1:20" ht="15" customHeight="1" x14ac:dyDescent="0.2">
      <c r="A26" s="38" t="s">
        <v>442</v>
      </c>
      <c r="B26" s="154" t="s">
        <v>429</v>
      </c>
      <c r="C26" s="276">
        <v>0</v>
      </c>
      <c r="D26" s="279">
        <v>0</v>
      </c>
      <c r="E26" s="388">
        <v>0</v>
      </c>
      <c r="F26" s="388">
        <v>0</v>
      </c>
      <c r="G26" s="268">
        <f t="shared" si="9"/>
        <v>0</v>
      </c>
      <c r="H26" s="279">
        <v>0</v>
      </c>
      <c r="I26" s="279">
        <v>0</v>
      </c>
      <c r="J26" s="279">
        <v>0</v>
      </c>
      <c r="K26" s="279">
        <v>0</v>
      </c>
      <c r="L26" s="905">
        <v>0</v>
      </c>
      <c r="M26" s="910"/>
      <c r="N26" s="533">
        <f t="shared" si="10"/>
        <v>0</v>
      </c>
      <c r="O26" s="534">
        <f t="shared" si="11"/>
        <v>0</v>
      </c>
      <c r="P26" s="534">
        <f t="shared" si="12"/>
        <v>0</v>
      </c>
      <c r="Q26" s="534">
        <f t="shared" si="13"/>
        <v>0</v>
      </c>
      <c r="R26" s="534">
        <f t="shared" si="14"/>
        <v>0</v>
      </c>
      <c r="S26" s="535">
        <f t="shared" si="15"/>
        <v>0</v>
      </c>
      <c r="T26" s="910"/>
    </row>
    <row r="27" spans="1:20" ht="15" customHeight="1" x14ac:dyDescent="0.2">
      <c r="A27" s="38" t="s">
        <v>443</v>
      </c>
      <c r="B27" s="154" t="s">
        <v>431</v>
      </c>
      <c r="C27" s="276">
        <v>0</v>
      </c>
      <c r="D27" s="384">
        <v>0</v>
      </c>
      <c r="E27" s="385">
        <v>0</v>
      </c>
      <c r="F27" s="385">
        <v>0</v>
      </c>
      <c r="G27" s="268">
        <f t="shared" si="9"/>
        <v>0</v>
      </c>
      <c r="H27" s="279">
        <v>0</v>
      </c>
      <c r="I27" s="279">
        <v>0</v>
      </c>
      <c r="J27" s="279">
        <v>0</v>
      </c>
      <c r="K27" s="279">
        <v>0</v>
      </c>
      <c r="L27" s="905">
        <v>0</v>
      </c>
      <c r="M27" s="910"/>
      <c r="N27" s="533">
        <f t="shared" si="10"/>
        <v>0</v>
      </c>
      <c r="O27" s="534">
        <f t="shared" si="11"/>
        <v>0</v>
      </c>
      <c r="P27" s="534">
        <f t="shared" si="12"/>
        <v>0</v>
      </c>
      <c r="Q27" s="534">
        <f t="shared" si="13"/>
        <v>0</v>
      </c>
      <c r="R27" s="534">
        <f t="shared" si="14"/>
        <v>0</v>
      </c>
      <c r="S27" s="535">
        <f t="shared" si="15"/>
        <v>0</v>
      </c>
      <c r="T27" s="910"/>
    </row>
    <row r="28" spans="1:20" ht="15" customHeight="1" x14ac:dyDescent="0.2">
      <c r="A28" s="38" t="s">
        <v>444</v>
      </c>
      <c r="B28" s="154" t="s">
        <v>433</v>
      </c>
      <c r="C28" s="276">
        <v>0</v>
      </c>
      <c r="D28" s="279">
        <v>0</v>
      </c>
      <c r="E28" s="388">
        <v>0</v>
      </c>
      <c r="F28" s="388">
        <v>0</v>
      </c>
      <c r="G28" s="268">
        <f t="shared" si="9"/>
        <v>0</v>
      </c>
      <c r="H28" s="279">
        <v>0</v>
      </c>
      <c r="I28" s="279">
        <v>0</v>
      </c>
      <c r="J28" s="279">
        <v>0</v>
      </c>
      <c r="K28" s="279">
        <v>0</v>
      </c>
      <c r="L28" s="905">
        <v>0</v>
      </c>
      <c r="M28" s="910"/>
      <c r="N28" s="533">
        <f t="shared" si="10"/>
        <v>0</v>
      </c>
      <c r="O28" s="534">
        <f t="shared" si="11"/>
        <v>0</v>
      </c>
      <c r="P28" s="534">
        <f t="shared" si="12"/>
        <v>0</v>
      </c>
      <c r="Q28" s="534">
        <f t="shared" si="13"/>
        <v>0</v>
      </c>
      <c r="R28" s="534">
        <f t="shared" si="14"/>
        <v>0</v>
      </c>
      <c r="S28" s="535">
        <f t="shared" si="15"/>
        <v>0</v>
      </c>
      <c r="T28" s="910"/>
    </row>
    <row r="29" spans="1:20" ht="15" customHeight="1" x14ac:dyDescent="0.2">
      <c r="A29" s="39" t="s">
        <v>445</v>
      </c>
      <c r="B29" s="155" t="s">
        <v>435</v>
      </c>
      <c r="C29" s="282">
        <v>0</v>
      </c>
      <c r="D29" s="285">
        <v>0</v>
      </c>
      <c r="E29" s="389">
        <v>0</v>
      </c>
      <c r="F29" s="389">
        <v>0</v>
      </c>
      <c r="G29" s="269">
        <f t="shared" si="9"/>
        <v>0</v>
      </c>
      <c r="H29" s="285">
        <v>0</v>
      </c>
      <c r="I29" s="285">
        <v>0</v>
      </c>
      <c r="J29" s="285">
        <v>0</v>
      </c>
      <c r="K29" s="285">
        <v>0</v>
      </c>
      <c r="L29" s="906">
        <v>0</v>
      </c>
      <c r="M29" s="910"/>
      <c r="N29" s="533">
        <f t="shared" si="10"/>
        <v>0</v>
      </c>
      <c r="O29" s="534">
        <f t="shared" si="11"/>
        <v>0</v>
      </c>
      <c r="P29" s="534">
        <f t="shared" si="12"/>
        <v>0</v>
      </c>
      <c r="Q29" s="534">
        <f t="shared" si="13"/>
        <v>0</v>
      </c>
      <c r="R29" s="534">
        <f t="shared" si="14"/>
        <v>0</v>
      </c>
      <c r="S29" s="535">
        <f t="shared" si="15"/>
        <v>0</v>
      </c>
      <c r="T29" s="910"/>
    </row>
    <row r="30" spans="1:20" ht="15" customHeight="1" x14ac:dyDescent="0.2">
      <c r="A30" s="41" t="s">
        <v>446</v>
      </c>
      <c r="B30" s="61" t="s">
        <v>447</v>
      </c>
      <c r="C30" s="270">
        <f>SUM(C23:C29)</f>
        <v>0</v>
      </c>
      <c r="D30" s="237">
        <f>SUM(D23:D29)</f>
        <v>0</v>
      </c>
      <c r="E30" s="238">
        <f t="shared" ref="E30:L30" si="16">SUM(E23:E29)</f>
        <v>0</v>
      </c>
      <c r="F30" s="238">
        <f t="shared" si="16"/>
        <v>0</v>
      </c>
      <c r="G30" s="239">
        <f t="shared" si="16"/>
        <v>0</v>
      </c>
      <c r="H30" s="237">
        <f t="shared" si="16"/>
        <v>0</v>
      </c>
      <c r="I30" s="237">
        <f t="shared" si="16"/>
        <v>0</v>
      </c>
      <c r="J30" s="237">
        <f t="shared" si="16"/>
        <v>0</v>
      </c>
      <c r="K30" s="237">
        <f t="shared" si="16"/>
        <v>0</v>
      </c>
      <c r="L30" s="907">
        <f t="shared" si="16"/>
        <v>0</v>
      </c>
      <c r="M30" s="910"/>
      <c r="N30" s="699">
        <f t="shared" si="10"/>
        <v>0</v>
      </c>
      <c r="O30" s="697">
        <f t="shared" si="11"/>
        <v>0</v>
      </c>
      <c r="P30" s="697">
        <f t="shared" si="12"/>
        <v>0</v>
      </c>
      <c r="Q30" s="697">
        <f t="shared" si="13"/>
        <v>0</v>
      </c>
      <c r="R30" s="697">
        <f t="shared" si="14"/>
        <v>0</v>
      </c>
      <c r="S30" s="700">
        <f t="shared" si="15"/>
        <v>0</v>
      </c>
      <c r="T30" s="910"/>
    </row>
    <row r="31" spans="1:20" ht="15" customHeight="1" x14ac:dyDescent="0.2">
      <c r="A31" s="40"/>
      <c r="B31" s="51"/>
      <c r="C31" s="235"/>
      <c r="D31" s="235"/>
      <c r="E31" s="235"/>
      <c r="F31" s="235"/>
      <c r="G31" s="235"/>
      <c r="H31" s="235"/>
      <c r="I31" s="235"/>
      <c r="J31" s="235"/>
      <c r="K31" s="235"/>
      <c r="L31" s="235"/>
      <c r="M31" s="910"/>
      <c r="N31" s="851"/>
      <c r="O31" s="852"/>
      <c r="P31" s="852"/>
      <c r="Q31" s="852"/>
      <c r="R31" s="852"/>
      <c r="S31" s="853"/>
      <c r="T31" s="910"/>
    </row>
    <row r="32" spans="1:20" ht="15" customHeight="1" x14ac:dyDescent="0.2">
      <c r="A32" s="41" t="s">
        <v>33</v>
      </c>
      <c r="B32" s="61" t="s">
        <v>448</v>
      </c>
      <c r="C32" s="270">
        <f>C20+C30</f>
        <v>0</v>
      </c>
      <c r="D32" s="237">
        <f t="shared" ref="D32:L32" si="17">D20+D30</f>
        <v>0</v>
      </c>
      <c r="E32" s="238">
        <f t="shared" si="17"/>
        <v>0</v>
      </c>
      <c r="F32" s="238">
        <f t="shared" si="17"/>
        <v>0</v>
      </c>
      <c r="G32" s="239">
        <f>G20+G30</f>
        <v>0</v>
      </c>
      <c r="H32" s="237">
        <f t="shared" si="17"/>
        <v>0</v>
      </c>
      <c r="I32" s="237">
        <f t="shared" si="17"/>
        <v>0</v>
      </c>
      <c r="J32" s="237">
        <f t="shared" si="17"/>
        <v>0</v>
      </c>
      <c r="K32" s="237">
        <f t="shared" si="17"/>
        <v>0</v>
      </c>
      <c r="L32" s="907">
        <f t="shared" si="17"/>
        <v>0</v>
      </c>
      <c r="M32" s="910"/>
      <c r="N32" s="693">
        <f>IF(AND(C32=0,G32=0),0,IF(AND(C32=0,G32&gt;0),1,IF(AND(C32=0,G32&lt;0),-1,(G32-C32)/ABS(C32))))</f>
        <v>0</v>
      </c>
      <c r="O32" s="694">
        <f t="shared" ref="O32" si="18">IF(AND(G32=0,H32=0),0,IF(AND(G32=0,H32&gt;0),1,IF(AND(G32=0,H32&lt;0),-1,(H32-G32)/ABS(G32))))</f>
        <v>0</v>
      </c>
      <c r="P32" s="694">
        <f t="shared" ref="P32" si="19">IF(AND(H32=0,I32=0),0,IF(AND(H32=0,I32&gt;0),1,IF(AND(H32=0,I32&lt;0),-1,(I32-H32)/ABS(H32))))</f>
        <v>0</v>
      </c>
      <c r="Q32" s="694">
        <f t="shared" ref="Q32" si="20">IF(AND(I32=0,J32=0),0,IF(AND(I32=0,J32&gt;0),1,IF(AND(I32=0,J32&lt;0),-1,(J32-I32)/ABS(I32))))</f>
        <v>0</v>
      </c>
      <c r="R32" s="694">
        <f t="shared" ref="R32" si="21">IF(AND(J32=0,K32=0),0,IF(AND(J32=0,K32&gt;0),1,IF(AND(J32=0,K32&lt;0),-1,(K32-J32)/ABS(J32))))</f>
        <v>0</v>
      </c>
      <c r="S32" s="811">
        <f t="shared" ref="S32" si="22">IF(AND(K32=0,L32=0),0,IF(AND(K32=0,L32&gt;0),1,IF(AND(K32=0,L32&lt;0),-1,(L32-K32)/ABS(K32))))</f>
        <v>0</v>
      </c>
      <c r="T32" s="910"/>
    </row>
    <row r="33" spans="1:20" ht="15" customHeight="1" x14ac:dyDescent="0.2">
      <c r="A33" s="40"/>
      <c r="B33" s="51"/>
      <c r="C33" s="240"/>
      <c r="D33" s="240"/>
      <c r="E33" s="240"/>
      <c r="F33" s="240"/>
      <c r="G33" s="240"/>
      <c r="H33" s="240"/>
      <c r="I33" s="240"/>
      <c r="J33" s="240"/>
      <c r="K33" s="240"/>
      <c r="L33" s="240"/>
      <c r="M33" s="910"/>
      <c r="N33" s="854"/>
      <c r="O33" s="855"/>
      <c r="P33" s="855"/>
      <c r="Q33" s="855"/>
      <c r="R33" s="855"/>
      <c r="S33" s="856"/>
      <c r="T33" s="910"/>
    </row>
    <row r="34" spans="1:20" ht="15" customHeight="1" x14ac:dyDescent="0.2">
      <c r="A34" s="44" t="s">
        <v>35</v>
      </c>
      <c r="B34" s="57" t="s">
        <v>449</v>
      </c>
      <c r="C34" s="229" t="s">
        <v>28</v>
      </c>
      <c r="D34" s="231" t="s">
        <v>28</v>
      </c>
      <c r="E34" s="231" t="s">
        <v>28</v>
      </c>
      <c r="F34" s="231" t="s">
        <v>28</v>
      </c>
      <c r="G34" s="229" t="s">
        <v>28</v>
      </c>
      <c r="H34" s="229" t="s">
        <v>28</v>
      </c>
      <c r="I34" s="229" t="s">
        <v>28</v>
      </c>
      <c r="J34" s="229" t="s">
        <v>28</v>
      </c>
      <c r="K34" s="229" t="s">
        <v>28</v>
      </c>
      <c r="L34" s="229" t="s">
        <v>28</v>
      </c>
      <c r="M34" s="910"/>
      <c r="N34" s="857"/>
      <c r="O34" s="858"/>
      <c r="P34" s="858"/>
      <c r="Q34" s="858"/>
      <c r="R34" s="858"/>
      <c r="S34" s="859"/>
      <c r="T34" s="910"/>
    </row>
    <row r="35" spans="1:20" ht="15" customHeight="1" x14ac:dyDescent="0.2">
      <c r="A35" s="37" t="s">
        <v>450</v>
      </c>
      <c r="B35" s="153" t="s">
        <v>423</v>
      </c>
      <c r="C35" s="272">
        <v>0</v>
      </c>
      <c r="D35" s="273"/>
      <c r="E35" s="274"/>
      <c r="F35" s="274"/>
      <c r="G35" s="495">
        <v>0</v>
      </c>
      <c r="H35" s="275">
        <v>0</v>
      </c>
      <c r="I35" s="275">
        <v>0</v>
      </c>
      <c r="J35" s="275">
        <v>0</v>
      </c>
      <c r="K35" s="275">
        <v>0</v>
      </c>
      <c r="L35" s="904">
        <v>0</v>
      </c>
      <c r="M35" s="910"/>
      <c r="N35" s="698">
        <f t="shared" ref="N35:N42" si="23">IF(AND(C35=0,G35=0),0,IF(AND(C35=0,G35&gt;0),1,IF(AND(C35=0,G35&lt;0),-1,(G35-C35)/ABS(C35))))</f>
        <v>0</v>
      </c>
      <c r="O35" s="695">
        <f t="shared" ref="O35:O42" si="24">IF(AND(G35=0,H35=0),0,IF(AND(G35=0,H35&gt;0),1,IF(AND(G35=0,H35&lt;0),-1,(H35-G35)/ABS(G35))))</f>
        <v>0</v>
      </c>
      <c r="P35" s="695">
        <f t="shared" ref="P35:P42" si="25">IF(AND(H35=0,I35=0),0,IF(AND(H35=0,I35&gt;0),1,IF(AND(H35=0,I35&lt;0),-1,(I35-H35)/ABS(H35))))</f>
        <v>0</v>
      </c>
      <c r="Q35" s="695">
        <f t="shared" ref="Q35:Q42" si="26">IF(AND(I35=0,J35=0),0,IF(AND(I35=0,J35&gt;0),1,IF(AND(I35=0,J35&lt;0),-1,(J35-I35)/ABS(I35))))</f>
        <v>0</v>
      </c>
      <c r="R35" s="695">
        <f t="shared" ref="R35:R42" si="27">IF(AND(J35=0,K35=0),0,IF(AND(J35=0,K35&gt;0),1,IF(AND(J35=0,K35&lt;0),-1,(K35-J35)/ABS(J35))))</f>
        <v>0</v>
      </c>
      <c r="S35" s="696">
        <f t="shared" ref="S35:S42" si="28">IF(AND(K35=0,L35=0),0,IF(AND(K35=0,L35&gt;0),1,IF(AND(K35=0,L35&lt;0),-1,(L35-K35)/ABS(K35))))</f>
        <v>0</v>
      </c>
      <c r="T35" s="910"/>
    </row>
    <row r="36" spans="1:20" ht="15" customHeight="1" x14ac:dyDescent="0.2">
      <c r="A36" s="38" t="s">
        <v>451</v>
      </c>
      <c r="B36" s="154" t="s">
        <v>425</v>
      </c>
      <c r="C36" s="276">
        <v>0</v>
      </c>
      <c r="D36" s="277"/>
      <c r="E36" s="278"/>
      <c r="F36" s="278"/>
      <c r="G36" s="496">
        <v>0</v>
      </c>
      <c r="H36" s="279">
        <v>0</v>
      </c>
      <c r="I36" s="279">
        <v>0</v>
      </c>
      <c r="J36" s="279">
        <v>0</v>
      </c>
      <c r="K36" s="279">
        <v>0</v>
      </c>
      <c r="L36" s="905">
        <v>0</v>
      </c>
      <c r="M36" s="910"/>
      <c r="N36" s="533">
        <f t="shared" si="23"/>
        <v>0</v>
      </c>
      <c r="O36" s="534">
        <f t="shared" si="24"/>
        <v>0</v>
      </c>
      <c r="P36" s="534">
        <f t="shared" si="25"/>
        <v>0</v>
      </c>
      <c r="Q36" s="534">
        <f t="shared" si="26"/>
        <v>0</v>
      </c>
      <c r="R36" s="534">
        <f t="shared" si="27"/>
        <v>0</v>
      </c>
      <c r="S36" s="535">
        <f t="shared" si="28"/>
        <v>0</v>
      </c>
      <c r="T36" s="910"/>
    </row>
    <row r="37" spans="1:20" ht="15" customHeight="1" x14ac:dyDescent="0.2">
      <c r="A37" s="38" t="s">
        <v>452</v>
      </c>
      <c r="B37" s="154" t="s">
        <v>427</v>
      </c>
      <c r="C37" s="276">
        <v>0</v>
      </c>
      <c r="D37" s="277"/>
      <c r="E37" s="278"/>
      <c r="F37" s="278"/>
      <c r="G37" s="496">
        <v>0</v>
      </c>
      <c r="H37" s="279">
        <v>0</v>
      </c>
      <c r="I37" s="279">
        <v>0</v>
      </c>
      <c r="J37" s="279">
        <v>0</v>
      </c>
      <c r="K37" s="279">
        <v>0</v>
      </c>
      <c r="L37" s="905">
        <v>0</v>
      </c>
      <c r="M37" s="910"/>
      <c r="N37" s="533">
        <f t="shared" si="23"/>
        <v>0</v>
      </c>
      <c r="O37" s="534">
        <f t="shared" si="24"/>
        <v>0</v>
      </c>
      <c r="P37" s="534">
        <f t="shared" si="25"/>
        <v>0</v>
      </c>
      <c r="Q37" s="534">
        <f t="shared" si="26"/>
        <v>0</v>
      </c>
      <c r="R37" s="534">
        <f t="shared" si="27"/>
        <v>0</v>
      </c>
      <c r="S37" s="535">
        <f t="shared" si="28"/>
        <v>0</v>
      </c>
      <c r="T37" s="910"/>
    </row>
    <row r="38" spans="1:20" ht="15" customHeight="1" x14ac:dyDescent="0.2">
      <c r="A38" s="38" t="s">
        <v>453</v>
      </c>
      <c r="B38" s="154" t="s">
        <v>429</v>
      </c>
      <c r="C38" s="276">
        <v>0</v>
      </c>
      <c r="D38" s="280"/>
      <c r="E38" s="281"/>
      <c r="F38" s="281"/>
      <c r="G38" s="496">
        <v>0</v>
      </c>
      <c r="H38" s="279">
        <v>0</v>
      </c>
      <c r="I38" s="279">
        <v>0</v>
      </c>
      <c r="J38" s="279">
        <v>0</v>
      </c>
      <c r="K38" s="279">
        <v>0</v>
      </c>
      <c r="L38" s="905">
        <v>0</v>
      </c>
      <c r="M38" s="910"/>
      <c r="N38" s="533">
        <f t="shared" si="23"/>
        <v>0</v>
      </c>
      <c r="O38" s="534">
        <f t="shared" si="24"/>
        <v>0</v>
      </c>
      <c r="P38" s="534">
        <f t="shared" si="25"/>
        <v>0</v>
      </c>
      <c r="Q38" s="534">
        <f t="shared" si="26"/>
        <v>0</v>
      </c>
      <c r="R38" s="534">
        <f t="shared" si="27"/>
        <v>0</v>
      </c>
      <c r="S38" s="535">
        <f t="shared" si="28"/>
        <v>0</v>
      </c>
      <c r="T38" s="910"/>
    </row>
    <row r="39" spans="1:20" ht="15" customHeight="1" x14ac:dyDescent="0.2">
      <c r="A39" s="38" t="s">
        <v>454</v>
      </c>
      <c r="B39" s="154" t="s">
        <v>431</v>
      </c>
      <c r="C39" s="276">
        <v>0</v>
      </c>
      <c r="D39" s="280"/>
      <c r="E39" s="281"/>
      <c r="F39" s="281"/>
      <c r="G39" s="496">
        <v>0</v>
      </c>
      <c r="H39" s="279">
        <v>0</v>
      </c>
      <c r="I39" s="279">
        <v>0</v>
      </c>
      <c r="J39" s="279">
        <v>0</v>
      </c>
      <c r="K39" s="279">
        <v>0</v>
      </c>
      <c r="L39" s="905">
        <v>0</v>
      </c>
      <c r="M39" s="910"/>
      <c r="N39" s="533">
        <f t="shared" si="23"/>
        <v>0</v>
      </c>
      <c r="O39" s="534">
        <f t="shared" si="24"/>
        <v>0</v>
      </c>
      <c r="P39" s="534">
        <f t="shared" si="25"/>
        <v>0</v>
      </c>
      <c r="Q39" s="534">
        <f t="shared" si="26"/>
        <v>0</v>
      </c>
      <c r="R39" s="534">
        <f t="shared" si="27"/>
        <v>0</v>
      </c>
      <c r="S39" s="535">
        <f t="shared" si="28"/>
        <v>0</v>
      </c>
      <c r="T39" s="910"/>
    </row>
    <row r="40" spans="1:20" ht="15" customHeight="1" x14ac:dyDescent="0.2">
      <c r="A40" s="38" t="s">
        <v>455</v>
      </c>
      <c r="B40" s="154" t="s">
        <v>433</v>
      </c>
      <c r="C40" s="276">
        <v>0</v>
      </c>
      <c r="D40" s="277"/>
      <c r="E40" s="278"/>
      <c r="F40" s="278"/>
      <c r="G40" s="496">
        <v>0</v>
      </c>
      <c r="H40" s="279">
        <v>0</v>
      </c>
      <c r="I40" s="279">
        <v>0</v>
      </c>
      <c r="J40" s="279">
        <v>0</v>
      </c>
      <c r="K40" s="279">
        <v>0</v>
      </c>
      <c r="L40" s="905">
        <v>0</v>
      </c>
      <c r="M40" s="910"/>
      <c r="N40" s="533">
        <f t="shared" si="23"/>
        <v>0</v>
      </c>
      <c r="O40" s="534">
        <f t="shared" si="24"/>
        <v>0</v>
      </c>
      <c r="P40" s="534">
        <f t="shared" si="25"/>
        <v>0</v>
      </c>
      <c r="Q40" s="534">
        <f t="shared" si="26"/>
        <v>0</v>
      </c>
      <c r="R40" s="534">
        <f t="shared" si="27"/>
        <v>0</v>
      </c>
      <c r="S40" s="535">
        <f t="shared" si="28"/>
        <v>0</v>
      </c>
      <c r="T40" s="910"/>
    </row>
    <row r="41" spans="1:20" ht="15" customHeight="1" x14ac:dyDescent="0.2">
      <c r="A41" s="39" t="s">
        <v>456</v>
      </c>
      <c r="B41" s="155" t="s">
        <v>435</v>
      </c>
      <c r="C41" s="282">
        <v>0</v>
      </c>
      <c r="D41" s="283"/>
      <c r="E41" s="284"/>
      <c r="F41" s="284"/>
      <c r="G41" s="497">
        <v>0</v>
      </c>
      <c r="H41" s="285">
        <v>0</v>
      </c>
      <c r="I41" s="285">
        <v>0</v>
      </c>
      <c r="J41" s="285">
        <v>0</v>
      </c>
      <c r="K41" s="285">
        <v>0</v>
      </c>
      <c r="L41" s="906">
        <v>0</v>
      </c>
      <c r="M41" s="910"/>
      <c r="N41" s="533">
        <f t="shared" si="23"/>
        <v>0</v>
      </c>
      <c r="O41" s="534">
        <f t="shared" si="24"/>
        <v>0</v>
      </c>
      <c r="P41" s="534">
        <f t="shared" si="25"/>
        <v>0</v>
      </c>
      <c r="Q41" s="534">
        <f t="shared" si="26"/>
        <v>0</v>
      </c>
      <c r="R41" s="534">
        <f t="shared" si="27"/>
        <v>0</v>
      </c>
      <c r="S41" s="535">
        <f t="shared" si="28"/>
        <v>0</v>
      </c>
      <c r="T41" s="910"/>
    </row>
    <row r="42" spans="1:20" ht="15" customHeight="1" x14ac:dyDescent="0.2">
      <c r="A42" s="41" t="s">
        <v>457</v>
      </c>
      <c r="B42" s="61" t="s">
        <v>458</v>
      </c>
      <c r="C42" s="270">
        <f>SUM(C35:C41)</f>
        <v>0</v>
      </c>
      <c r="D42" s="286"/>
      <c r="E42" s="287"/>
      <c r="F42" s="287"/>
      <c r="G42" s="239">
        <f>SUM(G35:G41)</f>
        <v>0</v>
      </c>
      <c r="H42" s="237">
        <f t="shared" ref="H42:L42" si="29">SUM(H35:H41)</f>
        <v>0</v>
      </c>
      <c r="I42" s="237">
        <f t="shared" si="29"/>
        <v>0</v>
      </c>
      <c r="J42" s="237">
        <f t="shared" si="29"/>
        <v>0</v>
      </c>
      <c r="K42" s="237">
        <f t="shared" si="29"/>
        <v>0</v>
      </c>
      <c r="L42" s="907">
        <f t="shared" si="29"/>
        <v>0</v>
      </c>
      <c r="M42" s="910"/>
      <c r="N42" s="699">
        <f t="shared" si="23"/>
        <v>0</v>
      </c>
      <c r="O42" s="697">
        <f t="shared" si="24"/>
        <v>0</v>
      </c>
      <c r="P42" s="697">
        <f t="shared" si="25"/>
        <v>0</v>
      </c>
      <c r="Q42" s="697">
        <f t="shared" si="26"/>
        <v>0</v>
      </c>
      <c r="R42" s="697">
        <f t="shared" si="27"/>
        <v>0</v>
      </c>
      <c r="S42" s="700">
        <f t="shared" si="28"/>
        <v>0</v>
      </c>
      <c r="T42" s="910"/>
    </row>
    <row r="43" spans="1:20" ht="15" customHeight="1" x14ac:dyDescent="0.2">
      <c r="A43" s="40"/>
      <c r="B43" s="51"/>
      <c r="C43" s="293"/>
      <c r="D43" s="235"/>
      <c r="E43" s="235"/>
      <c r="F43" s="235"/>
      <c r="G43" s="293"/>
      <c r="H43" s="293"/>
      <c r="I43" s="293"/>
      <c r="J43" s="293"/>
      <c r="K43" s="293"/>
      <c r="L43" s="293"/>
      <c r="M43" s="910"/>
      <c r="N43" s="851"/>
      <c r="O43" s="852"/>
      <c r="P43" s="852"/>
      <c r="Q43" s="852"/>
      <c r="R43" s="852"/>
      <c r="S43" s="853"/>
      <c r="T43" s="910"/>
    </row>
    <row r="44" spans="1:20" ht="15" customHeight="1" x14ac:dyDescent="0.2">
      <c r="A44" s="41" t="s">
        <v>37</v>
      </c>
      <c r="B44" s="52" t="s">
        <v>459</v>
      </c>
      <c r="C44" s="270">
        <f>C32+C42</f>
        <v>0</v>
      </c>
      <c r="D44" s="286"/>
      <c r="E44" s="287"/>
      <c r="F44" s="287"/>
      <c r="G44" s="239">
        <f t="shared" ref="G44:L44" si="30">G32+G42</f>
        <v>0</v>
      </c>
      <c r="H44" s="237">
        <f t="shared" si="30"/>
        <v>0</v>
      </c>
      <c r="I44" s="237">
        <f t="shared" si="30"/>
        <v>0</v>
      </c>
      <c r="J44" s="237">
        <f t="shared" si="30"/>
        <v>0</v>
      </c>
      <c r="K44" s="237">
        <f t="shared" si="30"/>
        <v>0</v>
      </c>
      <c r="L44" s="907">
        <f t="shared" si="30"/>
        <v>0</v>
      </c>
      <c r="M44" s="910"/>
      <c r="N44" s="693">
        <f>IF(AND(C44=0,G44=0),0,IF(AND(C44=0,G44&gt;0),1,IF(AND(C44=0,G44&lt;0),-1,(G44-C44)/ABS(C44))))</f>
        <v>0</v>
      </c>
      <c r="O44" s="694">
        <f t="shared" ref="O44" si="31">IF(AND(G44=0,H44=0),0,IF(AND(G44=0,H44&gt;0),1,IF(AND(G44=0,H44&lt;0),-1,(H44-G44)/ABS(G44))))</f>
        <v>0</v>
      </c>
      <c r="P44" s="694">
        <f t="shared" ref="P44" si="32">IF(AND(H44=0,I44=0),0,IF(AND(H44=0,I44&gt;0),1,IF(AND(H44=0,I44&lt;0),-1,(I44-H44)/ABS(H44))))</f>
        <v>0</v>
      </c>
      <c r="Q44" s="694">
        <f t="shared" ref="Q44" si="33">IF(AND(I44=0,J44=0),0,IF(AND(I44=0,J44&gt;0),1,IF(AND(I44=0,J44&lt;0),-1,(J44-I44)/ABS(I44))))</f>
        <v>0</v>
      </c>
      <c r="R44" s="694">
        <f t="shared" ref="R44" si="34">IF(AND(J44=0,K44=0),0,IF(AND(J44=0,K44&gt;0),1,IF(AND(J44=0,K44&lt;0),-1,(K44-J44)/ABS(J44))))</f>
        <v>0</v>
      </c>
      <c r="S44" s="811">
        <f t="shared" ref="S44" si="35">IF(AND(K44=0,L44=0),0,IF(AND(K44=0,L44&gt;0),1,IF(AND(K44=0,L44&lt;0),-1,(L44-K44)/ABS(K44))))</f>
        <v>0</v>
      </c>
      <c r="T44" s="910"/>
    </row>
    <row r="45" spans="1:20" ht="15" customHeight="1" x14ac:dyDescent="0.2">
      <c r="A45" s="40"/>
      <c r="B45" s="51"/>
      <c r="C45" s="292"/>
      <c r="D45" s="240"/>
      <c r="E45" s="240"/>
      <c r="F45" s="240"/>
      <c r="G45" s="292"/>
      <c r="H45" s="292"/>
      <c r="I45" s="292"/>
      <c r="J45" s="292"/>
      <c r="K45" s="292"/>
      <c r="L45" s="292"/>
      <c r="M45" s="910"/>
      <c r="N45" s="851"/>
      <c r="O45" s="852"/>
      <c r="P45" s="852"/>
      <c r="Q45" s="852"/>
      <c r="R45" s="852"/>
      <c r="S45" s="853"/>
      <c r="T45" s="910"/>
    </row>
    <row r="46" spans="1:20" ht="15" customHeight="1" x14ac:dyDescent="0.2">
      <c r="A46" s="36">
        <v>2</v>
      </c>
      <c r="B46" s="56" t="s">
        <v>460</v>
      </c>
      <c r="C46" s="288">
        <v>0</v>
      </c>
      <c r="D46" s="289">
        <v>0</v>
      </c>
      <c r="E46" s="290">
        <v>0</v>
      </c>
      <c r="F46" s="290"/>
      <c r="G46" s="498">
        <v>0</v>
      </c>
      <c r="H46" s="291">
        <v>0</v>
      </c>
      <c r="I46" s="291">
        <v>0</v>
      </c>
      <c r="J46" s="291">
        <v>0</v>
      </c>
      <c r="K46" s="291">
        <v>0</v>
      </c>
      <c r="L46" s="908">
        <v>0</v>
      </c>
      <c r="M46" s="910"/>
      <c r="N46" s="863">
        <f t="shared" ref="N46:N47" si="36">IF(AND(C46=0,G46=0),0,IF(AND(C46=0,G46&gt;0),1,IF(AND(C46=0,G46&lt;0),-1,(G46-C46)/ABS(C46))))</f>
        <v>0</v>
      </c>
      <c r="O46" s="864">
        <f t="shared" ref="O46:O47" si="37">IF(AND(G46=0,H46=0),0,IF(AND(G46=0,H46&gt;0),1,IF(AND(G46=0,H46&lt;0),-1,(H46-G46)/ABS(G46))))</f>
        <v>0</v>
      </c>
      <c r="P46" s="864">
        <f t="shared" ref="P46:P47" si="38">IF(AND(H46=0,I46=0),0,IF(AND(H46=0,I46&gt;0),1,IF(AND(H46=0,I46&lt;0),-1,(I46-H46)/ABS(H46))))</f>
        <v>0</v>
      </c>
      <c r="Q46" s="864">
        <f t="shared" ref="Q46:Q47" si="39">IF(AND(I46=0,J46=0),0,IF(AND(I46=0,J46&gt;0),1,IF(AND(I46=0,J46&lt;0),-1,(J46-I46)/ABS(I46))))</f>
        <v>0</v>
      </c>
      <c r="R46" s="864">
        <f t="shared" ref="R46:R47" si="40">IF(AND(J46=0,K46=0),0,IF(AND(J46=0,K46&gt;0),1,IF(AND(J46=0,K46&lt;0),-1,(K46-J46)/ABS(J46))))</f>
        <v>0</v>
      </c>
      <c r="S46" s="865">
        <f t="shared" ref="S46:S47" si="41">IF(AND(K46=0,L46=0),0,IF(AND(K46=0,L46&gt;0),1,IF(AND(K46=0,L46&lt;0),-1,(L46-K46)/ABS(K46))))</f>
        <v>0</v>
      </c>
      <c r="T46" s="910"/>
    </row>
    <row r="47" spans="1:20" ht="15" customHeight="1" x14ac:dyDescent="0.2">
      <c r="A47" s="36">
        <v>3</v>
      </c>
      <c r="B47" s="56" t="s">
        <v>461</v>
      </c>
      <c r="C47" s="288">
        <v>0</v>
      </c>
      <c r="D47" s="289">
        <v>0</v>
      </c>
      <c r="E47" s="290">
        <v>0</v>
      </c>
      <c r="F47" s="290"/>
      <c r="G47" s="498">
        <v>0</v>
      </c>
      <c r="H47" s="291">
        <v>0</v>
      </c>
      <c r="I47" s="291">
        <v>0</v>
      </c>
      <c r="J47" s="291">
        <v>0</v>
      </c>
      <c r="K47" s="291">
        <v>0</v>
      </c>
      <c r="L47" s="908">
        <v>0</v>
      </c>
      <c r="M47" s="910"/>
      <c r="N47" s="699">
        <f t="shared" si="36"/>
        <v>0</v>
      </c>
      <c r="O47" s="697">
        <f t="shared" si="37"/>
        <v>0</v>
      </c>
      <c r="P47" s="697">
        <f t="shared" si="38"/>
        <v>0</v>
      </c>
      <c r="Q47" s="697">
        <f t="shared" si="39"/>
        <v>0</v>
      </c>
      <c r="R47" s="697">
        <f t="shared" si="40"/>
        <v>0</v>
      </c>
      <c r="S47" s="700">
        <f t="shared" si="41"/>
        <v>0</v>
      </c>
      <c r="T47" s="910"/>
    </row>
    <row r="48" spans="1:20" ht="15" customHeight="1" x14ac:dyDescent="0.2">
      <c r="A48" s="40"/>
      <c r="B48" s="65"/>
      <c r="C48" s="292"/>
      <c r="D48" s="292"/>
      <c r="E48" s="292"/>
      <c r="F48" s="292"/>
      <c r="G48" s="292"/>
      <c r="H48" s="292"/>
      <c r="I48" s="292"/>
      <c r="J48" s="292"/>
      <c r="K48" s="292"/>
      <c r="L48" s="292"/>
      <c r="M48" s="910"/>
      <c r="N48" s="854"/>
      <c r="O48" s="855"/>
      <c r="P48" s="855"/>
      <c r="Q48" s="855"/>
      <c r="R48" s="855"/>
      <c r="S48" s="856"/>
      <c r="T48" s="910"/>
    </row>
    <row r="49" spans="1:20" ht="15" customHeight="1" x14ac:dyDescent="0.2">
      <c r="A49" s="44">
        <v>4</v>
      </c>
      <c r="B49" s="53" t="s">
        <v>462</v>
      </c>
      <c r="C49" s="229" t="s">
        <v>28</v>
      </c>
      <c r="D49" s="229" t="s">
        <v>28</v>
      </c>
      <c r="E49" s="229" t="s">
        <v>28</v>
      </c>
      <c r="F49" s="229" t="s">
        <v>28</v>
      </c>
      <c r="G49" s="229" t="s">
        <v>28</v>
      </c>
      <c r="H49" s="229" t="s">
        <v>28</v>
      </c>
      <c r="I49" s="229" t="s">
        <v>28</v>
      </c>
      <c r="J49" s="229" t="s">
        <v>28</v>
      </c>
      <c r="K49" s="229" t="s">
        <v>28</v>
      </c>
      <c r="L49" s="229" t="s">
        <v>28</v>
      </c>
      <c r="M49" s="910"/>
      <c r="N49" s="857"/>
      <c r="O49" s="858"/>
      <c r="P49" s="858"/>
      <c r="Q49" s="858"/>
      <c r="R49" s="858"/>
      <c r="S49" s="859"/>
      <c r="T49" s="910"/>
    </row>
    <row r="50" spans="1:20" ht="27" x14ac:dyDescent="0.2">
      <c r="A50" s="631" t="s">
        <v>268</v>
      </c>
      <c r="B50" s="749" t="s">
        <v>463</v>
      </c>
      <c r="C50" s="750">
        <v>0</v>
      </c>
      <c r="D50" s="751">
        <v>0</v>
      </c>
      <c r="E50" s="752">
        <v>0</v>
      </c>
      <c r="F50" s="752"/>
      <c r="G50" s="730">
        <v>0</v>
      </c>
      <c r="H50" s="753">
        <v>0</v>
      </c>
      <c r="I50" s="753">
        <v>0</v>
      </c>
      <c r="J50" s="753">
        <v>0</v>
      </c>
      <c r="K50" s="753">
        <v>0</v>
      </c>
      <c r="L50" s="909">
        <v>0</v>
      </c>
      <c r="M50" s="910"/>
      <c r="N50" s="698">
        <f t="shared" ref="N50:N52" si="42">IF(AND(C50=0,G50=0),0,IF(AND(C50=0,G50&gt;0),1,IF(AND(C50=0,G50&lt;0),-1,(G50-C50)/ABS(C50))))</f>
        <v>0</v>
      </c>
      <c r="O50" s="695">
        <f t="shared" ref="O50:O52" si="43">IF(AND(G50=0,H50=0),0,IF(AND(G50=0,H50&gt;0),1,IF(AND(G50=0,H50&lt;0),-1,(H50-G50)/ABS(G50))))</f>
        <v>0</v>
      </c>
      <c r="P50" s="695">
        <f t="shared" ref="P50:P52" si="44">IF(AND(H50=0,I50=0),0,IF(AND(H50=0,I50&gt;0),1,IF(AND(H50=0,I50&lt;0),-1,(I50-H50)/ABS(H50))))</f>
        <v>0</v>
      </c>
      <c r="Q50" s="695">
        <f t="shared" ref="Q50:Q52" si="45">IF(AND(I50=0,J50=0),0,IF(AND(I50=0,J50&gt;0),1,IF(AND(I50=0,J50&lt;0),-1,(J50-I50)/ABS(I50))))</f>
        <v>0</v>
      </c>
      <c r="R50" s="695">
        <f t="shared" ref="R50:R52" si="46">IF(AND(J50=0,K50=0),0,IF(AND(J50=0,K50&gt;0),1,IF(AND(J50=0,K50&lt;0),-1,(K50-J50)/ABS(J50))))</f>
        <v>0</v>
      </c>
      <c r="S50" s="696">
        <f t="shared" ref="S50:S52" si="47">IF(AND(K50=0,L50=0),0,IF(AND(K50=0,L50&gt;0),1,IF(AND(K50=0,L50&lt;0),-1,(L50-K50)/ABS(K50))))</f>
        <v>0</v>
      </c>
      <c r="T50" s="910"/>
    </row>
    <row r="51" spans="1:20" ht="15" customHeight="1" x14ac:dyDescent="0.2">
      <c r="A51" s="39" t="s">
        <v>277</v>
      </c>
      <c r="B51" s="152" t="s">
        <v>464</v>
      </c>
      <c r="C51" s="282">
        <v>0</v>
      </c>
      <c r="D51" s="283">
        <v>0</v>
      </c>
      <c r="E51" s="284">
        <v>0</v>
      </c>
      <c r="F51" s="284"/>
      <c r="G51" s="386">
        <v>0</v>
      </c>
      <c r="H51" s="285">
        <v>0</v>
      </c>
      <c r="I51" s="285">
        <v>0</v>
      </c>
      <c r="J51" s="285">
        <v>0</v>
      </c>
      <c r="K51" s="285">
        <v>0</v>
      </c>
      <c r="L51" s="906">
        <v>0</v>
      </c>
      <c r="M51" s="910"/>
      <c r="N51" s="533">
        <f t="shared" si="42"/>
        <v>0</v>
      </c>
      <c r="O51" s="534">
        <f t="shared" si="43"/>
        <v>0</v>
      </c>
      <c r="P51" s="534">
        <f t="shared" si="44"/>
        <v>0</v>
      </c>
      <c r="Q51" s="534">
        <f t="shared" si="45"/>
        <v>0</v>
      </c>
      <c r="R51" s="534">
        <f t="shared" si="46"/>
        <v>0</v>
      </c>
      <c r="S51" s="535">
        <f t="shared" si="47"/>
        <v>0</v>
      </c>
      <c r="T51" s="910"/>
    </row>
    <row r="52" spans="1:20" ht="15" customHeight="1" x14ac:dyDescent="0.2">
      <c r="A52" s="41" t="s">
        <v>285</v>
      </c>
      <c r="B52" s="60" t="s">
        <v>465</v>
      </c>
      <c r="C52" s="270">
        <f>SUM(C50:C51)</f>
        <v>0</v>
      </c>
      <c r="D52" s="286"/>
      <c r="E52" s="287"/>
      <c r="F52" s="287"/>
      <c r="G52" s="239">
        <f>SUM(G50:G51)</f>
        <v>0</v>
      </c>
      <c r="H52" s="237">
        <f t="shared" ref="H52:L52" si="48">SUM(H50:H51)</f>
        <v>0</v>
      </c>
      <c r="I52" s="237">
        <f t="shared" si="48"/>
        <v>0</v>
      </c>
      <c r="J52" s="237">
        <f t="shared" si="48"/>
        <v>0</v>
      </c>
      <c r="K52" s="237">
        <f t="shared" si="48"/>
        <v>0</v>
      </c>
      <c r="L52" s="907">
        <f t="shared" si="48"/>
        <v>0</v>
      </c>
      <c r="M52" s="910"/>
      <c r="N52" s="699">
        <f t="shared" si="42"/>
        <v>0</v>
      </c>
      <c r="O52" s="697">
        <f t="shared" si="43"/>
        <v>0</v>
      </c>
      <c r="P52" s="697">
        <f t="shared" si="44"/>
        <v>0</v>
      </c>
      <c r="Q52" s="697">
        <f t="shared" si="45"/>
        <v>0</v>
      </c>
      <c r="R52" s="697">
        <f t="shared" si="46"/>
        <v>0</v>
      </c>
      <c r="S52" s="700">
        <f t="shared" si="47"/>
        <v>0</v>
      </c>
      <c r="T52" s="910"/>
    </row>
    <row r="53" spans="1:20" ht="15" customHeight="1" x14ac:dyDescent="0.2">
      <c r="A53" s="40"/>
      <c r="B53" s="64"/>
      <c r="C53" s="293"/>
      <c r="D53" s="293"/>
      <c r="E53" s="293"/>
      <c r="F53" s="293"/>
      <c r="G53" s="293"/>
      <c r="H53" s="293"/>
      <c r="I53" s="293"/>
      <c r="J53" s="293"/>
      <c r="K53" s="293"/>
      <c r="L53" s="293"/>
      <c r="M53" s="910"/>
      <c r="N53" s="851"/>
      <c r="O53" s="852"/>
      <c r="P53" s="852"/>
      <c r="Q53" s="852"/>
      <c r="R53" s="852"/>
      <c r="S53" s="853"/>
      <c r="T53" s="910"/>
    </row>
    <row r="54" spans="1:20" ht="15" customHeight="1" x14ac:dyDescent="0.2">
      <c r="A54" s="41">
        <v>5</v>
      </c>
      <c r="B54" s="52" t="s">
        <v>466</v>
      </c>
      <c r="C54" s="270">
        <f>SUM(C44,C46:C47,C52)</f>
        <v>0</v>
      </c>
      <c r="D54" s="286"/>
      <c r="E54" s="287"/>
      <c r="F54" s="287"/>
      <c r="G54" s="239">
        <f t="shared" ref="G54:L54" si="49">SUM(G44,G46:G47,G52)</f>
        <v>0</v>
      </c>
      <c r="H54" s="237">
        <f t="shared" si="49"/>
        <v>0</v>
      </c>
      <c r="I54" s="237">
        <f t="shared" si="49"/>
        <v>0</v>
      </c>
      <c r="J54" s="237">
        <f t="shared" si="49"/>
        <v>0</v>
      </c>
      <c r="K54" s="237">
        <f t="shared" si="49"/>
        <v>0</v>
      </c>
      <c r="L54" s="907">
        <f t="shared" si="49"/>
        <v>0</v>
      </c>
      <c r="M54" s="910"/>
      <c r="N54" s="693">
        <f>IF(AND(C54=0,G54=0),0,IF(AND(C54=0,G54&gt;0),1,IF(AND(C54=0,G54&lt;0),-1,(G54-C54)/ABS(C54))))</f>
        <v>0</v>
      </c>
      <c r="O54" s="694">
        <f t="shared" ref="O54" si="50">IF(AND(G54=0,H54=0),0,IF(AND(G54=0,H54&gt;0),1,IF(AND(G54=0,H54&lt;0),-1,(H54-G54)/ABS(G54))))</f>
        <v>0</v>
      </c>
      <c r="P54" s="694">
        <f t="shared" ref="P54" si="51">IF(AND(H54=0,I54=0),0,IF(AND(H54=0,I54&gt;0),1,IF(AND(H54=0,I54&lt;0),-1,(I54-H54)/ABS(H54))))</f>
        <v>0</v>
      </c>
      <c r="Q54" s="694">
        <f t="shared" ref="Q54" si="52">IF(AND(I54=0,J54=0),0,IF(AND(I54=0,J54&gt;0),1,IF(AND(I54=0,J54&lt;0),-1,(J54-I54)/ABS(I54))))</f>
        <v>0</v>
      </c>
      <c r="R54" s="694">
        <f t="shared" ref="R54" si="53">IF(AND(J54=0,K54=0),0,IF(AND(J54=0,K54&gt;0),1,IF(AND(J54=0,K54&lt;0),-1,(K54-J54)/ABS(J54))))</f>
        <v>0</v>
      </c>
      <c r="S54" s="811">
        <f t="shared" ref="S54" si="54">IF(AND(K54=0,L54=0),0,IF(AND(K54=0,L54&gt;0),1,IF(AND(K54=0,L54&lt;0),-1,(L54-K54)/ABS(K54))))</f>
        <v>0</v>
      </c>
      <c r="T54" s="910"/>
    </row>
    <row r="55" spans="1:20" ht="12.75" customHeight="1" x14ac:dyDescent="0.2"/>
  </sheetData>
  <mergeCells count="26">
    <mergeCell ref="N10:S10"/>
    <mergeCell ref="A8:B8"/>
    <mergeCell ref="D9:D10"/>
    <mergeCell ref="E9:E10"/>
    <mergeCell ref="F9:F10"/>
    <mergeCell ref="L9:L10"/>
    <mergeCell ref="C9:C10"/>
    <mergeCell ref="G9:G10"/>
    <mergeCell ref="H9:H10"/>
    <mergeCell ref="N9:S9"/>
    <mergeCell ref="A5:B6"/>
    <mergeCell ref="D8:G8"/>
    <mergeCell ref="C5:G5"/>
    <mergeCell ref="H5:L5"/>
    <mergeCell ref="J9:J10"/>
    <mergeCell ref="K9:K10"/>
    <mergeCell ref="I9:I10"/>
    <mergeCell ref="D6:G6"/>
    <mergeCell ref="D7:G7"/>
    <mergeCell ref="A9:B10"/>
    <mergeCell ref="Q11:Q12"/>
    <mergeCell ref="R11:R12"/>
    <mergeCell ref="S11:S12"/>
    <mergeCell ref="N11:N12"/>
    <mergeCell ref="O11:O12"/>
    <mergeCell ref="P11:P12"/>
  </mergeCells>
  <conditionalFormatting sqref="C56:L9647">
    <cfRule type="cellIs" dxfId="77" priority="23" operator="equal">
      <formula>"WARNING"</formula>
    </cfRule>
  </conditionalFormatting>
  <conditionalFormatting sqref="N13:S20 N23:S30 N32:S32 N35:S42 N44:S44 N50:S52 N54:S54 N46:S47">
    <cfRule type="expression" dxfId="76" priority="5">
      <formula>IF(ABS(N13)&gt;=0.1,1,0)</formula>
    </cfRule>
  </conditionalFormatting>
  <conditionalFormatting sqref="C13:L20 C23:L30 C32:L32 C35:C42 G35:L42 C44 G44:L44 C50:C52 G50:L52 C54 G54:L54 N13:S20 N23:S30 N32:S32 N35:S42 N44:S44 N50:S52 N54:S54 C46:C47 G46:L47 N46:S47">
    <cfRule type="cellIs" dxfId="75" priority="3" operator="equal">
      <formula>0</formula>
    </cfRule>
  </conditionalFormatting>
  <dataValidations count="1">
    <dataValidation type="whole" operator="greaterThan" allowBlank="1" showInputMessage="1" showErrorMessage="1" errorTitle="Whole numbers only allowed" error="All monies should be independently rounded to the nearest £1,000." sqref="C52 C48:C49 G24:G29 H48:J49 H52:J52 G46:G52" xr:uid="{00000000-0002-0000-2000-000000000000}">
      <formula1>-999999999</formula1>
    </dataValidation>
  </dataValidations>
  <pageMargins left="0.70866141732283472" right="0.70866141732283472" top="0.74803149606299213" bottom="0.74803149606299213" header="0.31496062992125984" footer="0.31496062992125984"/>
  <pageSetup paperSize="9" scale="49" fitToHeight="0" orientation="landscape" r:id="rId1"/>
  <colBreaks count="1" manualBreakCount="1">
    <brk id="7" max="88"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Sheet32"/>
  <dimension ref="A1:AE47"/>
  <sheetViews>
    <sheetView showGridLines="0" zoomScaleNormal="100" workbookViewId="0">
      <pane xSplit="2" ySplit="11" topLeftCell="C12" activePane="bottomRight" state="frozen"/>
      <selection pane="topRight" activeCell="C1" sqref="C1"/>
      <selection pane="bottomLeft" activeCell="A12" sqref="A12"/>
      <selection pane="bottomRight"/>
    </sheetView>
  </sheetViews>
  <sheetFormatPr defaultColWidth="9.85546875" defaultRowHeight="13.5" x14ac:dyDescent="0.2"/>
  <cols>
    <col min="1" max="1" width="5.7109375" style="14" customWidth="1"/>
    <col min="2" max="2" width="46.5703125" style="14" customWidth="1"/>
    <col min="3" max="23" width="11.7109375" style="55" customWidth="1"/>
    <col min="24" max="24" width="9.85546875" style="9"/>
    <col min="25" max="26" width="12.42578125" style="9" customWidth="1"/>
    <col min="27" max="30" width="11.5703125" style="9" customWidth="1"/>
    <col min="31" max="16384" width="9.85546875" style="9"/>
  </cols>
  <sheetData>
    <row r="1" spans="1:31" ht="15.75" x14ac:dyDescent="0.25">
      <c r="A1" s="1133" t="s">
        <v>2</v>
      </c>
      <c r="C1" s="202"/>
      <c r="D1" s="202"/>
      <c r="E1" s="202"/>
      <c r="F1" s="202"/>
      <c r="G1" s="202"/>
      <c r="H1" s="202"/>
      <c r="I1" s="202"/>
      <c r="J1" s="202"/>
      <c r="K1" s="202"/>
      <c r="L1" s="202"/>
      <c r="M1" s="202"/>
      <c r="N1" s="202"/>
      <c r="O1" s="202"/>
      <c r="P1" s="202"/>
      <c r="Q1" s="202"/>
      <c r="R1" s="202"/>
      <c r="S1" s="202"/>
      <c r="T1" s="202"/>
      <c r="U1" s="202"/>
      <c r="V1" s="202"/>
      <c r="W1" s="202"/>
    </row>
    <row r="2" spans="1:31" s="11" customFormat="1" ht="15" x14ac:dyDescent="0.25">
      <c r="A2" s="1134"/>
      <c r="B2" s="364"/>
      <c r="C2" s="364"/>
      <c r="D2" s="364"/>
      <c r="E2" s="364"/>
      <c r="F2" s="364"/>
      <c r="G2" s="364"/>
      <c r="H2" s="364"/>
      <c r="I2" s="364"/>
      <c r="J2" s="364"/>
      <c r="K2" s="364"/>
      <c r="L2" s="364"/>
      <c r="M2" s="364"/>
      <c r="N2" s="364"/>
      <c r="O2" s="364"/>
      <c r="P2" s="364"/>
      <c r="Q2" s="364"/>
      <c r="R2" s="364"/>
      <c r="S2" s="364"/>
      <c r="T2" s="364"/>
      <c r="U2" s="364"/>
      <c r="V2" s="364"/>
      <c r="W2" s="364"/>
    </row>
    <row r="3" spans="1:31" s="1" customFormat="1" ht="15" x14ac:dyDescent="0.25">
      <c r="A3" s="1136" t="s">
        <v>5</v>
      </c>
      <c r="B3" s="207"/>
      <c r="C3" s="207"/>
      <c r="D3" s="207"/>
      <c r="E3" s="207"/>
      <c r="F3" s="207"/>
      <c r="G3" s="207"/>
      <c r="H3" s="207"/>
      <c r="I3" s="207"/>
      <c r="J3" s="207"/>
      <c r="K3" s="207"/>
      <c r="L3" s="207"/>
      <c r="M3" s="207"/>
      <c r="N3" s="207"/>
      <c r="O3" s="207"/>
      <c r="P3" s="207"/>
      <c r="Q3" s="207"/>
      <c r="R3" s="207"/>
      <c r="S3" s="207"/>
      <c r="T3" s="207"/>
      <c r="U3" s="207"/>
      <c r="V3" s="207"/>
      <c r="W3" s="207"/>
      <c r="X3" s="435"/>
      <c r="Z3" s="1049"/>
      <c r="AA3" s="1049"/>
      <c r="AB3" s="1049"/>
      <c r="AC3" s="1049"/>
      <c r="AD3" s="1049"/>
    </row>
    <row r="4" spans="1:31" ht="17.25" customHeight="1" x14ac:dyDescent="0.2">
      <c r="Y4" s="1146"/>
      <c r="Z4" s="1146"/>
      <c r="AA4" s="1146"/>
      <c r="AB4" s="1146"/>
      <c r="AC4" s="1146"/>
      <c r="AD4" s="1146"/>
    </row>
    <row r="5" spans="1:31" ht="17.25" customHeight="1" x14ac:dyDescent="0.2">
      <c r="A5" s="184" t="s">
        <v>467</v>
      </c>
      <c r="B5" s="183"/>
      <c r="C5" s="1263" t="s">
        <v>416</v>
      </c>
      <c r="D5" s="1214"/>
      <c r="E5" s="1214"/>
      <c r="F5" s="1214"/>
      <c r="G5" s="1214"/>
      <c r="H5" s="1214"/>
      <c r="I5" s="1259" t="s">
        <v>9</v>
      </c>
      <c r="J5" s="1260"/>
      <c r="K5" s="1260"/>
      <c r="L5" s="1260"/>
      <c r="M5" s="1260"/>
      <c r="N5" s="1260"/>
      <c r="O5" s="1260"/>
      <c r="P5" s="1260"/>
      <c r="Q5" s="1260"/>
      <c r="R5" s="1260"/>
      <c r="S5" s="1260"/>
      <c r="T5" s="1260"/>
      <c r="U5" s="1260"/>
      <c r="V5" s="1260"/>
      <c r="W5" s="1261"/>
      <c r="X5" s="910"/>
      <c r="Z5" s="1131"/>
      <c r="AA5" s="1131"/>
      <c r="AB5" s="1131"/>
      <c r="AC5" s="1131"/>
      <c r="AD5" s="1131"/>
    </row>
    <row r="6" spans="1:31" ht="17.25" customHeight="1" x14ac:dyDescent="0.2">
      <c r="A6" s="185"/>
      <c r="B6" s="186"/>
      <c r="C6" s="1227"/>
      <c r="D6" s="1228"/>
      <c r="E6" s="1229"/>
      <c r="F6" s="1247" t="s">
        <v>11</v>
      </c>
      <c r="G6" s="1248"/>
      <c r="H6" s="1249"/>
      <c r="I6" s="1247" t="s">
        <v>12</v>
      </c>
      <c r="J6" s="1248"/>
      <c r="K6" s="1249"/>
      <c r="L6" s="1227"/>
      <c r="M6" s="1228"/>
      <c r="N6" s="1229"/>
      <c r="O6" s="1227"/>
      <c r="P6" s="1228"/>
      <c r="Q6" s="1229"/>
      <c r="R6" s="1227"/>
      <c r="S6" s="1228"/>
      <c r="T6" s="1229"/>
      <c r="U6" s="1227"/>
      <c r="V6" s="1228"/>
      <c r="W6" s="1228"/>
      <c r="X6" s="910"/>
      <c r="Y6" s="1258" t="s">
        <v>6</v>
      </c>
      <c r="Z6" s="1258"/>
      <c r="AA6" s="1258"/>
      <c r="AB6" s="1258"/>
      <c r="AC6" s="1258"/>
      <c r="AD6" s="1258"/>
    </row>
    <row r="7" spans="1:31" ht="17.25" customHeight="1" x14ac:dyDescent="0.2">
      <c r="A7" s="185"/>
      <c r="B7" s="186"/>
      <c r="C7" s="1218"/>
      <c r="D7" s="1219"/>
      <c r="E7" s="1220"/>
      <c r="F7" s="1218"/>
      <c r="G7" s="1219"/>
      <c r="H7" s="1220"/>
      <c r="I7" s="1218"/>
      <c r="J7" s="1219"/>
      <c r="K7" s="1220"/>
      <c r="L7" s="1218"/>
      <c r="M7" s="1219"/>
      <c r="N7" s="1220"/>
      <c r="O7" s="1218"/>
      <c r="P7" s="1219"/>
      <c r="Q7" s="1220"/>
      <c r="R7" s="1218"/>
      <c r="S7" s="1219"/>
      <c r="T7" s="1220"/>
      <c r="U7" s="1218"/>
      <c r="V7" s="1219"/>
      <c r="W7" s="1219"/>
      <c r="X7" s="910"/>
      <c r="Y7" s="1257" t="s">
        <v>255</v>
      </c>
      <c r="Z7" s="1257"/>
      <c r="AA7" s="1257"/>
      <c r="AB7" s="1257"/>
      <c r="AC7" s="1257"/>
      <c r="AD7" s="1257"/>
    </row>
    <row r="8" spans="1:31" ht="17.25" customHeight="1" x14ac:dyDescent="0.2">
      <c r="A8" s="59"/>
      <c r="B8" s="187" t="s">
        <v>19</v>
      </c>
      <c r="C8" s="1218" t="s">
        <v>20</v>
      </c>
      <c r="D8" s="1219"/>
      <c r="E8" s="1220"/>
      <c r="F8" s="1218" t="s">
        <v>21</v>
      </c>
      <c r="G8" s="1219"/>
      <c r="H8" s="1220"/>
      <c r="I8" s="1218" t="s">
        <v>22</v>
      </c>
      <c r="J8" s="1219"/>
      <c r="K8" s="1220"/>
      <c r="L8" s="1218" t="s">
        <v>23</v>
      </c>
      <c r="M8" s="1219"/>
      <c r="N8" s="1220"/>
      <c r="O8" s="1218" t="s">
        <v>24</v>
      </c>
      <c r="P8" s="1219"/>
      <c r="Q8" s="1220"/>
      <c r="R8" s="1218" t="s">
        <v>25</v>
      </c>
      <c r="S8" s="1219"/>
      <c r="T8" s="1220"/>
      <c r="U8" s="1218" t="s">
        <v>26</v>
      </c>
      <c r="V8" s="1219"/>
      <c r="W8" s="1219"/>
      <c r="X8" s="910"/>
      <c r="Y8" s="1257"/>
      <c r="Z8" s="1257"/>
      <c r="AA8" s="1257"/>
      <c r="AB8" s="1257"/>
      <c r="AC8" s="1257"/>
      <c r="AD8" s="1257"/>
    </row>
    <row r="9" spans="1:31" ht="21" customHeight="1" x14ac:dyDescent="0.2">
      <c r="A9" s="1267" t="s">
        <v>468</v>
      </c>
      <c r="B9" s="1268"/>
      <c r="C9" s="1252" t="s">
        <v>469</v>
      </c>
      <c r="D9" s="1252" t="s">
        <v>470</v>
      </c>
      <c r="E9" s="1252" t="s">
        <v>311</v>
      </c>
      <c r="F9" s="1252" t="s">
        <v>469</v>
      </c>
      <c r="G9" s="1252" t="s">
        <v>470</v>
      </c>
      <c r="H9" s="1252" t="s">
        <v>311</v>
      </c>
      <c r="I9" s="1252" t="s">
        <v>469</v>
      </c>
      <c r="J9" s="1252" t="s">
        <v>470</v>
      </c>
      <c r="K9" s="1252" t="s">
        <v>311</v>
      </c>
      <c r="L9" s="1252" t="s">
        <v>469</v>
      </c>
      <c r="M9" s="1252" t="s">
        <v>470</v>
      </c>
      <c r="N9" s="1252" t="s">
        <v>311</v>
      </c>
      <c r="O9" s="1252" t="s">
        <v>469</v>
      </c>
      <c r="P9" s="1252" t="s">
        <v>470</v>
      </c>
      <c r="Q9" s="1252" t="s">
        <v>311</v>
      </c>
      <c r="R9" s="1252" t="s">
        <v>469</v>
      </c>
      <c r="S9" s="1252" t="s">
        <v>470</v>
      </c>
      <c r="T9" s="1252" t="s">
        <v>311</v>
      </c>
      <c r="U9" s="1226" t="s">
        <v>469</v>
      </c>
      <c r="V9" s="1226" t="s">
        <v>470</v>
      </c>
      <c r="W9" s="1264" t="s">
        <v>311</v>
      </c>
      <c r="X9" s="910"/>
      <c r="Y9" s="1257"/>
      <c r="Z9" s="1257"/>
      <c r="AA9" s="1257"/>
      <c r="AB9" s="1257"/>
      <c r="AC9" s="1257"/>
      <c r="AD9" s="1257"/>
    </row>
    <row r="10" spans="1:31" ht="17.100000000000001" customHeight="1" x14ac:dyDescent="0.2">
      <c r="A10" s="1267"/>
      <c r="B10" s="1268"/>
      <c r="C10" s="1253"/>
      <c r="D10" s="1253"/>
      <c r="E10" s="1253"/>
      <c r="F10" s="1253"/>
      <c r="G10" s="1253"/>
      <c r="H10" s="1253"/>
      <c r="I10" s="1253"/>
      <c r="J10" s="1253"/>
      <c r="K10" s="1253"/>
      <c r="L10" s="1253"/>
      <c r="M10" s="1253"/>
      <c r="N10" s="1253"/>
      <c r="O10" s="1253"/>
      <c r="P10" s="1253"/>
      <c r="Q10" s="1253"/>
      <c r="R10" s="1253"/>
      <c r="S10" s="1253"/>
      <c r="T10" s="1253"/>
      <c r="U10" s="1255"/>
      <c r="V10" s="1255"/>
      <c r="W10" s="1265"/>
      <c r="X10" s="910"/>
      <c r="Y10" s="1250" t="s">
        <v>13</v>
      </c>
      <c r="Z10" s="1250" t="s">
        <v>14</v>
      </c>
      <c r="AA10" s="1250" t="s">
        <v>15</v>
      </c>
      <c r="AB10" s="1250" t="s">
        <v>16</v>
      </c>
      <c r="AC10" s="1250" t="s">
        <v>17</v>
      </c>
      <c r="AD10" s="1250" t="s">
        <v>18</v>
      </c>
    </row>
    <row r="11" spans="1:31" ht="19.899999999999999" customHeight="1" x14ac:dyDescent="0.2">
      <c r="A11" s="1269"/>
      <c r="B11" s="1270"/>
      <c r="C11" s="1254"/>
      <c r="D11" s="1254"/>
      <c r="E11" s="1254"/>
      <c r="F11" s="1254"/>
      <c r="G11" s="1254"/>
      <c r="H11" s="1254"/>
      <c r="I11" s="1254"/>
      <c r="J11" s="1254"/>
      <c r="K11" s="1254"/>
      <c r="L11" s="1254"/>
      <c r="M11" s="1254"/>
      <c r="N11" s="1254"/>
      <c r="O11" s="1254"/>
      <c r="P11" s="1254"/>
      <c r="Q11" s="1254"/>
      <c r="R11" s="1254"/>
      <c r="S11" s="1254"/>
      <c r="T11" s="1254"/>
      <c r="U11" s="1256"/>
      <c r="V11" s="1256"/>
      <c r="W11" s="1266"/>
      <c r="X11" s="910"/>
      <c r="Y11" s="1251"/>
      <c r="Z11" s="1251"/>
      <c r="AA11" s="1251"/>
      <c r="AB11" s="1251"/>
      <c r="AC11" s="1251"/>
      <c r="AD11" s="1251"/>
    </row>
    <row r="12" spans="1:31" ht="15" customHeight="1" x14ac:dyDescent="0.2">
      <c r="A12" s="44">
        <v>1</v>
      </c>
      <c r="B12" s="53" t="s">
        <v>471</v>
      </c>
      <c r="C12" s="54"/>
      <c r="D12" s="54"/>
      <c r="E12" s="54"/>
      <c r="F12" s="54"/>
      <c r="G12" s="54"/>
      <c r="H12" s="54"/>
      <c r="I12" s="54"/>
      <c r="J12" s="54"/>
      <c r="K12" s="54"/>
      <c r="L12" s="54"/>
      <c r="M12" s="54"/>
      <c r="N12" s="54"/>
      <c r="O12" s="54"/>
      <c r="P12" s="54"/>
      <c r="Q12" s="54"/>
      <c r="R12" s="54"/>
      <c r="S12" s="54"/>
      <c r="T12" s="54"/>
      <c r="U12" s="54"/>
      <c r="V12" s="54"/>
      <c r="W12" s="1090"/>
      <c r="X12" s="910"/>
      <c r="Y12" s="854"/>
      <c r="Z12" s="855"/>
      <c r="AA12" s="855"/>
      <c r="AB12" s="855"/>
      <c r="AC12" s="855"/>
      <c r="AD12" s="856"/>
      <c r="AE12" s="971"/>
    </row>
    <row r="13" spans="1:31" ht="15" customHeight="1" x14ac:dyDescent="0.2">
      <c r="A13" s="44" t="s">
        <v>29</v>
      </c>
      <c r="B13" s="57" t="s">
        <v>422</v>
      </c>
      <c r="C13" s="390" t="s">
        <v>472</v>
      </c>
      <c r="D13" s="390" t="s">
        <v>472</v>
      </c>
      <c r="E13" s="390" t="s">
        <v>472</v>
      </c>
      <c r="F13" s="390" t="s">
        <v>472</v>
      </c>
      <c r="G13" s="390" t="s">
        <v>472</v>
      </c>
      <c r="H13" s="390" t="s">
        <v>472</v>
      </c>
      <c r="I13" s="390" t="s">
        <v>472</v>
      </c>
      <c r="J13" s="390" t="s">
        <v>472</v>
      </c>
      <c r="K13" s="390" t="s">
        <v>472</v>
      </c>
      <c r="L13" s="390" t="s">
        <v>472</v>
      </c>
      <c r="M13" s="390" t="s">
        <v>472</v>
      </c>
      <c r="N13" s="390" t="s">
        <v>472</v>
      </c>
      <c r="O13" s="390" t="s">
        <v>472</v>
      </c>
      <c r="P13" s="390" t="s">
        <v>472</v>
      </c>
      <c r="Q13" s="390" t="s">
        <v>472</v>
      </c>
      <c r="R13" s="390" t="s">
        <v>472</v>
      </c>
      <c r="S13" s="390" t="s">
        <v>472</v>
      </c>
      <c r="T13" s="390" t="s">
        <v>472</v>
      </c>
      <c r="U13" s="390" t="s">
        <v>472</v>
      </c>
      <c r="V13" s="390" t="s">
        <v>472</v>
      </c>
      <c r="W13" s="390" t="s">
        <v>472</v>
      </c>
      <c r="X13" s="910"/>
      <c r="Y13" s="857"/>
      <c r="Z13" s="858"/>
      <c r="AA13" s="858"/>
      <c r="AB13" s="858"/>
      <c r="AC13" s="858"/>
      <c r="AD13" s="859"/>
      <c r="AE13" s="971"/>
    </row>
    <row r="14" spans="1:31" ht="15" customHeight="1" x14ac:dyDescent="0.2">
      <c r="A14" s="37" t="s">
        <v>382</v>
      </c>
      <c r="B14" s="153" t="s">
        <v>423</v>
      </c>
      <c r="C14" s="275"/>
      <c r="D14" s="387"/>
      <c r="E14" s="980">
        <f>SUM(C14:D14)</f>
        <v>0</v>
      </c>
      <c r="F14" s="275">
        <v>0</v>
      </c>
      <c r="G14" s="387">
        <v>0</v>
      </c>
      <c r="H14" s="980">
        <f>SUM(F14:G14)</f>
        <v>0</v>
      </c>
      <c r="I14" s="275">
        <v>0</v>
      </c>
      <c r="J14" s="387">
        <v>0</v>
      </c>
      <c r="K14" s="980">
        <f>SUM(I14:J14)</f>
        <v>0</v>
      </c>
      <c r="L14" s="275">
        <v>0</v>
      </c>
      <c r="M14" s="387">
        <v>0</v>
      </c>
      <c r="N14" s="980">
        <f>SUM(L14:M14)</f>
        <v>0</v>
      </c>
      <c r="O14" s="275">
        <v>0</v>
      </c>
      <c r="P14" s="387">
        <v>0</v>
      </c>
      <c r="Q14" s="980">
        <f>SUM(O14:P14)</f>
        <v>0</v>
      </c>
      <c r="R14" s="275">
        <v>0</v>
      </c>
      <c r="S14" s="387">
        <v>0</v>
      </c>
      <c r="T14" s="980">
        <f>SUM(R14:S14)</f>
        <v>0</v>
      </c>
      <c r="U14" s="275">
        <v>0</v>
      </c>
      <c r="V14" s="387">
        <v>0</v>
      </c>
      <c r="W14" s="989">
        <f>SUM(U14:V14)</f>
        <v>0</v>
      </c>
      <c r="X14" s="910"/>
      <c r="Y14" s="698">
        <f>IF(AND(E14=0,H14=0),0,IF(AND(E14=0,H14&gt;0),1,IF(AND(E14=0,H14&lt;0),-1,(H14-E14)/ABS(E14))))</f>
        <v>0</v>
      </c>
      <c r="Z14" s="695">
        <f>IF(AND(H14=0,K14=0),0,IF(AND(H14=0,K14&gt;0),1,IF(AND(H14=0,K14&lt;0),-1,(K14-H14)/ABS(H14))))</f>
        <v>0</v>
      </c>
      <c r="AA14" s="695">
        <f>IF(AND(K14=0,N14=0),0,IF(AND(K14=0,N14&gt;0),1,IF(AND(K14=0,N14&lt;0),-1,(N14-K14)/ABS(K14))))</f>
        <v>0</v>
      </c>
      <c r="AB14" s="695">
        <f>IF(AND(N14=0,Q14=0),0,IF(AND(N14=0,Q14&gt;0),1,IF(AND(N14=0,Q14&lt;0),-1,(Q14-N14)/ABS(N14))))</f>
        <v>0</v>
      </c>
      <c r="AC14" s="695">
        <f>IF(AND(Q14=0,T14=0),0,IF(AND(Q14=0,T14&gt;0),1,IF(AND(Q14=0,T14&lt;0),-1,(T14-Q14)/ABS(Q14))))</f>
        <v>0</v>
      </c>
      <c r="AD14" s="696">
        <f>IF(AND(T14=0,W14=0),0,IF(AND(T14=0,W14&gt;0),1,IF(AND(T14=0,W14&lt;0),-1,(W14-T14)/ABS(T14))))</f>
        <v>0</v>
      </c>
      <c r="AE14" s="972"/>
    </row>
    <row r="15" spans="1:31" ht="15" customHeight="1" x14ac:dyDescent="0.2">
      <c r="A15" s="38" t="s">
        <v>424</v>
      </c>
      <c r="B15" s="154" t="s">
        <v>425</v>
      </c>
      <c r="C15" s="279"/>
      <c r="D15" s="388"/>
      <c r="E15" s="981">
        <f t="shared" ref="E15:E20" si="0">SUM(C15:D15)</f>
        <v>0</v>
      </c>
      <c r="F15" s="279">
        <v>0</v>
      </c>
      <c r="G15" s="388">
        <v>0</v>
      </c>
      <c r="H15" s="981">
        <f t="shared" ref="H15:H20" si="1">SUM(F15:G15)</f>
        <v>0</v>
      </c>
      <c r="I15" s="279">
        <v>0</v>
      </c>
      <c r="J15" s="388">
        <v>0</v>
      </c>
      <c r="K15" s="981">
        <f t="shared" ref="K15:K20" si="2">SUM(I15:J15)</f>
        <v>0</v>
      </c>
      <c r="L15" s="279">
        <v>0</v>
      </c>
      <c r="M15" s="388">
        <v>0</v>
      </c>
      <c r="N15" s="981">
        <f t="shared" ref="N15:N20" si="3">SUM(L15:M15)</f>
        <v>0</v>
      </c>
      <c r="O15" s="279">
        <v>0</v>
      </c>
      <c r="P15" s="388">
        <v>0</v>
      </c>
      <c r="Q15" s="981">
        <f t="shared" ref="Q15:Q20" si="4">SUM(O15:P15)</f>
        <v>0</v>
      </c>
      <c r="R15" s="279">
        <v>0</v>
      </c>
      <c r="S15" s="388">
        <v>0</v>
      </c>
      <c r="T15" s="981">
        <f t="shared" ref="T15:T20" si="5">SUM(R15:S15)</f>
        <v>0</v>
      </c>
      <c r="U15" s="279">
        <v>0</v>
      </c>
      <c r="V15" s="388">
        <v>0</v>
      </c>
      <c r="W15" s="990">
        <f t="shared" ref="W15:W20" si="6">SUM(U15:V15)</f>
        <v>0</v>
      </c>
      <c r="X15" s="910"/>
      <c r="Y15" s="533">
        <f t="shared" ref="Y15:Y21" si="7">IF(AND(E15=0,H15=0),0,IF(AND(E15=0,H15&gt;0),1,IF(AND(E15=0,H15&lt;0),-1,(H15-E15)/ABS(E15))))</f>
        <v>0</v>
      </c>
      <c r="Z15" s="534">
        <f t="shared" ref="Z15:Z21" si="8">IF(AND(H15=0,K15=0),0,IF(AND(H15=0,K15&gt;0),1,IF(AND(H15=0,K15&lt;0),-1,(K15-H15)/ABS(H15))))</f>
        <v>0</v>
      </c>
      <c r="AA15" s="534">
        <f t="shared" ref="AA15:AA21" si="9">IF(AND(K15=0,N15=0),0,IF(AND(K15=0,N15&gt;0),1,IF(AND(K15=0,N15&lt;0),-1,(N15-K15)/ABS(K15))))</f>
        <v>0</v>
      </c>
      <c r="AB15" s="534">
        <f t="shared" ref="AB15:AB21" si="10">IF(AND(N15=0,Q15=0),0,IF(AND(N15=0,Q15&gt;0),1,IF(AND(N15=0,Q15&lt;0),-1,(Q15-N15)/ABS(N15))))</f>
        <v>0</v>
      </c>
      <c r="AC15" s="534">
        <f t="shared" ref="AC15:AC21" si="11">IF(AND(Q15=0,T15=0),0,IF(AND(Q15=0,T15&gt;0),1,IF(AND(Q15=0,T15&lt;0),-1,(T15-Q15)/ABS(Q15))))</f>
        <v>0</v>
      </c>
      <c r="AD15" s="535">
        <f t="shared" ref="AD15:AD21" si="12">IF(AND(T15=0,W15=0),0,IF(AND(T15=0,W15&gt;0),1,IF(AND(T15=0,W15&lt;0),-1,(W15-T15)/ABS(T15))))</f>
        <v>0</v>
      </c>
      <c r="AE15" s="910"/>
    </row>
    <row r="16" spans="1:31" ht="15" customHeight="1" x14ac:dyDescent="0.2">
      <c r="A16" s="38" t="s">
        <v>426</v>
      </c>
      <c r="B16" s="154" t="s">
        <v>427</v>
      </c>
      <c r="C16" s="279"/>
      <c r="D16" s="388"/>
      <c r="E16" s="981">
        <f t="shared" si="0"/>
        <v>0</v>
      </c>
      <c r="F16" s="279">
        <v>0</v>
      </c>
      <c r="G16" s="388">
        <v>0</v>
      </c>
      <c r="H16" s="981">
        <f t="shared" si="1"/>
        <v>0</v>
      </c>
      <c r="I16" s="279">
        <v>0</v>
      </c>
      <c r="J16" s="388">
        <v>0</v>
      </c>
      <c r="K16" s="981">
        <f t="shared" si="2"/>
        <v>0</v>
      </c>
      <c r="L16" s="279">
        <v>0</v>
      </c>
      <c r="M16" s="388">
        <v>0</v>
      </c>
      <c r="N16" s="981">
        <f t="shared" si="3"/>
        <v>0</v>
      </c>
      <c r="O16" s="279">
        <v>0</v>
      </c>
      <c r="P16" s="388">
        <v>0</v>
      </c>
      <c r="Q16" s="981">
        <f t="shared" si="4"/>
        <v>0</v>
      </c>
      <c r="R16" s="279">
        <v>0</v>
      </c>
      <c r="S16" s="388">
        <v>0</v>
      </c>
      <c r="T16" s="981">
        <f t="shared" si="5"/>
        <v>0</v>
      </c>
      <c r="U16" s="279">
        <v>0</v>
      </c>
      <c r="V16" s="388">
        <v>0</v>
      </c>
      <c r="W16" s="990">
        <f t="shared" si="6"/>
        <v>0</v>
      </c>
      <c r="X16" s="910"/>
      <c r="Y16" s="533">
        <f t="shared" si="7"/>
        <v>0</v>
      </c>
      <c r="Z16" s="534">
        <f t="shared" si="8"/>
        <v>0</v>
      </c>
      <c r="AA16" s="534">
        <f t="shared" si="9"/>
        <v>0</v>
      </c>
      <c r="AB16" s="534">
        <f t="shared" si="10"/>
        <v>0</v>
      </c>
      <c r="AC16" s="534">
        <f t="shared" si="11"/>
        <v>0</v>
      </c>
      <c r="AD16" s="535">
        <f t="shared" si="12"/>
        <v>0</v>
      </c>
      <c r="AE16" s="910"/>
    </row>
    <row r="17" spans="1:31" ht="15" customHeight="1" x14ac:dyDescent="0.2">
      <c r="A17" s="38" t="s">
        <v>428</v>
      </c>
      <c r="B17" s="154" t="s">
        <v>429</v>
      </c>
      <c r="C17" s="279"/>
      <c r="D17" s="388"/>
      <c r="E17" s="981">
        <f t="shared" si="0"/>
        <v>0</v>
      </c>
      <c r="F17" s="279">
        <v>0</v>
      </c>
      <c r="G17" s="388">
        <v>0</v>
      </c>
      <c r="H17" s="981">
        <f t="shared" si="1"/>
        <v>0</v>
      </c>
      <c r="I17" s="279">
        <v>0</v>
      </c>
      <c r="J17" s="388">
        <v>0</v>
      </c>
      <c r="K17" s="981">
        <f t="shared" si="2"/>
        <v>0</v>
      </c>
      <c r="L17" s="279">
        <v>0</v>
      </c>
      <c r="M17" s="388">
        <v>0</v>
      </c>
      <c r="N17" s="981">
        <f t="shared" si="3"/>
        <v>0</v>
      </c>
      <c r="O17" s="279">
        <v>0</v>
      </c>
      <c r="P17" s="388">
        <v>0</v>
      </c>
      <c r="Q17" s="981">
        <f t="shared" si="4"/>
        <v>0</v>
      </c>
      <c r="R17" s="279">
        <v>0</v>
      </c>
      <c r="S17" s="388">
        <v>0</v>
      </c>
      <c r="T17" s="981">
        <f t="shared" si="5"/>
        <v>0</v>
      </c>
      <c r="U17" s="279">
        <v>0</v>
      </c>
      <c r="V17" s="388">
        <v>0</v>
      </c>
      <c r="W17" s="990">
        <f t="shared" si="6"/>
        <v>0</v>
      </c>
      <c r="X17" s="910"/>
      <c r="Y17" s="533">
        <f t="shared" si="7"/>
        <v>0</v>
      </c>
      <c r="Z17" s="534">
        <f t="shared" si="8"/>
        <v>0</v>
      </c>
      <c r="AA17" s="534">
        <f t="shared" si="9"/>
        <v>0</v>
      </c>
      <c r="AB17" s="534">
        <f t="shared" si="10"/>
        <v>0</v>
      </c>
      <c r="AC17" s="534">
        <f t="shared" si="11"/>
        <v>0</v>
      </c>
      <c r="AD17" s="535">
        <f t="shared" si="12"/>
        <v>0</v>
      </c>
      <c r="AE17" s="910"/>
    </row>
    <row r="18" spans="1:31" ht="15" customHeight="1" x14ac:dyDescent="0.2">
      <c r="A18" s="38" t="s">
        <v>430</v>
      </c>
      <c r="B18" s="154" t="s">
        <v>431</v>
      </c>
      <c r="C18" s="279"/>
      <c r="D18" s="388"/>
      <c r="E18" s="981">
        <f t="shared" si="0"/>
        <v>0</v>
      </c>
      <c r="F18" s="279">
        <v>0</v>
      </c>
      <c r="G18" s="388">
        <v>0</v>
      </c>
      <c r="H18" s="981">
        <f t="shared" si="1"/>
        <v>0</v>
      </c>
      <c r="I18" s="279">
        <v>0</v>
      </c>
      <c r="J18" s="388">
        <v>0</v>
      </c>
      <c r="K18" s="981">
        <f t="shared" si="2"/>
        <v>0</v>
      </c>
      <c r="L18" s="279">
        <v>0</v>
      </c>
      <c r="M18" s="388">
        <v>0</v>
      </c>
      <c r="N18" s="981">
        <f t="shared" si="3"/>
        <v>0</v>
      </c>
      <c r="O18" s="279">
        <v>0</v>
      </c>
      <c r="P18" s="388">
        <v>0</v>
      </c>
      <c r="Q18" s="981">
        <f t="shared" si="4"/>
        <v>0</v>
      </c>
      <c r="R18" s="279">
        <v>0</v>
      </c>
      <c r="S18" s="388">
        <v>0</v>
      </c>
      <c r="T18" s="981">
        <f t="shared" si="5"/>
        <v>0</v>
      </c>
      <c r="U18" s="279">
        <v>0</v>
      </c>
      <c r="V18" s="388">
        <v>0</v>
      </c>
      <c r="W18" s="990">
        <f t="shared" si="6"/>
        <v>0</v>
      </c>
      <c r="X18" s="910"/>
      <c r="Y18" s="533">
        <f t="shared" si="7"/>
        <v>0</v>
      </c>
      <c r="Z18" s="534">
        <f t="shared" si="8"/>
        <v>0</v>
      </c>
      <c r="AA18" s="534">
        <f t="shared" si="9"/>
        <v>0</v>
      </c>
      <c r="AB18" s="534">
        <f t="shared" si="10"/>
        <v>0</v>
      </c>
      <c r="AC18" s="534">
        <f t="shared" si="11"/>
        <v>0</v>
      </c>
      <c r="AD18" s="535">
        <f t="shared" si="12"/>
        <v>0</v>
      </c>
      <c r="AE18" s="910"/>
    </row>
    <row r="19" spans="1:31" ht="15" customHeight="1" x14ac:dyDescent="0.2">
      <c r="A19" s="38" t="s">
        <v>432</v>
      </c>
      <c r="B19" s="154" t="s">
        <v>433</v>
      </c>
      <c r="C19" s="279"/>
      <c r="D19" s="388"/>
      <c r="E19" s="981">
        <f t="shared" si="0"/>
        <v>0</v>
      </c>
      <c r="F19" s="279">
        <v>0</v>
      </c>
      <c r="G19" s="388">
        <v>0</v>
      </c>
      <c r="H19" s="981">
        <f t="shared" si="1"/>
        <v>0</v>
      </c>
      <c r="I19" s="279">
        <v>0</v>
      </c>
      <c r="J19" s="388">
        <v>0</v>
      </c>
      <c r="K19" s="981">
        <f t="shared" si="2"/>
        <v>0</v>
      </c>
      <c r="L19" s="279">
        <v>0</v>
      </c>
      <c r="M19" s="388">
        <v>0</v>
      </c>
      <c r="N19" s="981">
        <f t="shared" si="3"/>
        <v>0</v>
      </c>
      <c r="O19" s="279">
        <v>0</v>
      </c>
      <c r="P19" s="388">
        <v>0</v>
      </c>
      <c r="Q19" s="981">
        <f t="shared" si="4"/>
        <v>0</v>
      </c>
      <c r="R19" s="279">
        <v>0</v>
      </c>
      <c r="S19" s="388">
        <v>0</v>
      </c>
      <c r="T19" s="981">
        <f t="shared" si="5"/>
        <v>0</v>
      </c>
      <c r="U19" s="279">
        <v>0</v>
      </c>
      <c r="V19" s="388">
        <v>0</v>
      </c>
      <c r="W19" s="990">
        <f t="shared" si="6"/>
        <v>0</v>
      </c>
      <c r="X19" s="910"/>
      <c r="Y19" s="533">
        <f t="shared" si="7"/>
        <v>0</v>
      </c>
      <c r="Z19" s="534">
        <f t="shared" si="8"/>
        <v>0</v>
      </c>
      <c r="AA19" s="534">
        <f t="shared" si="9"/>
        <v>0</v>
      </c>
      <c r="AB19" s="534">
        <f t="shared" si="10"/>
        <v>0</v>
      </c>
      <c r="AC19" s="534">
        <f t="shared" si="11"/>
        <v>0</v>
      </c>
      <c r="AD19" s="535">
        <f t="shared" si="12"/>
        <v>0</v>
      </c>
      <c r="AE19" s="910"/>
    </row>
    <row r="20" spans="1:31" ht="15" customHeight="1" x14ac:dyDescent="0.2">
      <c r="A20" s="39" t="s">
        <v>434</v>
      </c>
      <c r="B20" s="155" t="s">
        <v>435</v>
      </c>
      <c r="C20" s="285"/>
      <c r="D20" s="389"/>
      <c r="E20" s="982">
        <f t="shared" si="0"/>
        <v>0</v>
      </c>
      <c r="F20" s="285">
        <v>0</v>
      </c>
      <c r="G20" s="389">
        <v>0</v>
      </c>
      <c r="H20" s="982">
        <f t="shared" si="1"/>
        <v>0</v>
      </c>
      <c r="I20" s="285">
        <v>0</v>
      </c>
      <c r="J20" s="389">
        <v>0</v>
      </c>
      <c r="K20" s="982">
        <f t="shared" si="2"/>
        <v>0</v>
      </c>
      <c r="L20" s="285">
        <v>0</v>
      </c>
      <c r="M20" s="389">
        <v>0</v>
      </c>
      <c r="N20" s="982">
        <f t="shared" si="3"/>
        <v>0</v>
      </c>
      <c r="O20" s="285">
        <v>0</v>
      </c>
      <c r="P20" s="389">
        <v>0</v>
      </c>
      <c r="Q20" s="982">
        <f t="shared" si="4"/>
        <v>0</v>
      </c>
      <c r="R20" s="285">
        <v>0</v>
      </c>
      <c r="S20" s="389">
        <v>0</v>
      </c>
      <c r="T20" s="982">
        <f t="shared" si="5"/>
        <v>0</v>
      </c>
      <c r="U20" s="285">
        <v>0</v>
      </c>
      <c r="V20" s="389">
        <v>0</v>
      </c>
      <c r="W20" s="991">
        <f t="shared" si="6"/>
        <v>0</v>
      </c>
      <c r="X20" s="910"/>
      <c r="Y20" s="533">
        <f t="shared" si="7"/>
        <v>0</v>
      </c>
      <c r="Z20" s="534">
        <f t="shared" si="8"/>
        <v>0</v>
      </c>
      <c r="AA20" s="534">
        <f t="shared" si="9"/>
        <v>0</v>
      </c>
      <c r="AB20" s="534">
        <f t="shared" si="10"/>
        <v>0</v>
      </c>
      <c r="AC20" s="534">
        <f t="shared" si="11"/>
        <v>0</v>
      </c>
      <c r="AD20" s="535">
        <f t="shared" si="12"/>
        <v>0</v>
      </c>
      <c r="AE20" s="910"/>
    </row>
    <row r="21" spans="1:31" ht="15" customHeight="1" x14ac:dyDescent="0.2">
      <c r="A21" s="41" t="s">
        <v>436</v>
      </c>
      <c r="B21" s="62" t="s">
        <v>473</v>
      </c>
      <c r="C21" s="237">
        <f t="shared" ref="C21:W21" si="13">SUM(C14:C20)</f>
        <v>0</v>
      </c>
      <c r="D21" s="238">
        <f t="shared" si="13"/>
        <v>0</v>
      </c>
      <c r="E21" s="924">
        <f t="shared" si="13"/>
        <v>0</v>
      </c>
      <c r="F21" s="237">
        <f t="shared" si="13"/>
        <v>0</v>
      </c>
      <c r="G21" s="238">
        <f t="shared" si="13"/>
        <v>0</v>
      </c>
      <c r="H21" s="924">
        <f t="shared" si="13"/>
        <v>0</v>
      </c>
      <c r="I21" s="237">
        <f t="shared" si="13"/>
        <v>0</v>
      </c>
      <c r="J21" s="238">
        <f t="shared" si="13"/>
        <v>0</v>
      </c>
      <c r="K21" s="924">
        <f t="shared" si="13"/>
        <v>0</v>
      </c>
      <c r="L21" s="237">
        <f t="shared" si="13"/>
        <v>0</v>
      </c>
      <c r="M21" s="238">
        <f t="shared" si="13"/>
        <v>0</v>
      </c>
      <c r="N21" s="924">
        <f t="shared" si="13"/>
        <v>0</v>
      </c>
      <c r="O21" s="237">
        <f t="shared" si="13"/>
        <v>0</v>
      </c>
      <c r="P21" s="238">
        <f t="shared" si="13"/>
        <v>0</v>
      </c>
      <c r="Q21" s="924">
        <f t="shared" si="13"/>
        <v>0</v>
      </c>
      <c r="R21" s="237">
        <f t="shared" si="13"/>
        <v>0</v>
      </c>
      <c r="S21" s="238">
        <f t="shared" si="13"/>
        <v>0</v>
      </c>
      <c r="T21" s="924">
        <f t="shared" si="13"/>
        <v>0</v>
      </c>
      <c r="U21" s="237">
        <f t="shared" si="13"/>
        <v>0</v>
      </c>
      <c r="V21" s="238">
        <f t="shared" si="13"/>
        <v>0</v>
      </c>
      <c r="W21" s="968">
        <f t="shared" si="13"/>
        <v>0</v>
      </c>
      <c r="X21" s="910"/>
      <c r="Y21" s="699">
        <f t="shared" si="7"/>
        <v>0</v>
      </c>
      <c r="Z21" s="697">
        <f t="shared" si="8"/>
        <v>0</v>
      </c>
      <c r="AA21" s="697">
        <f t="shared" si="9"/>
        <v>0</v>
      </c>
      <c r="AB21" s="697">
        <f t="shared" si="10"/>
        <v>0</v>
      </c>
      <c r="AC21" s="697">
        <f t="shared" si="11"/>
        <v>0</v>
      </c>
      <c r="AD21" s="700">
        <f t="shared" si="12"/>
        <v>0</v>
      </c>
      <c r="AE21" s="910"/>
    </row>
    <row r="22" spans="1:31" ht="15" customHeight="1" x14ac:dyDescent="0.2">
      <c r="A22" s="40"/>
      <c r="B22" s="51"/>
      <c r="C22" s="261"/>
      <c r="D22" s="261"/>
      <c r="E22" s="261"/>
      <c r="F22" s="261"/>
      <c r="G22" s="261"/>
      <c r="H22" s="261"/>
      <c r="I22" s="261"/>
      <c r="J22" s="261"/>
      <c r="K22" s="261"/>
      <c r="L22" s="261"/>
      <c r="M22" s="261"/>
      <c r="N22" s="261"/>
      <c r="O22" s="261"/>
      <c r="P22" s="261"/>
      <c r="Q22" s="261"/>
      <c r="R22" s="261"/>
      <c r="S22" s="261"/>
      <c r="T22" s="261"/>
      <c r="U22" s="261"/>
      <c r="V22" s="261"/>
      <c r="W22" s="261"/>
      <c r="X22" s="910"/>
      <c r="Y22" s="854"/>
      <c r="Z22" s="855"/>
      <c r="AA22" s="855"/>
      <c r="AB22" s="855"/>
      <c r="AC22" s="855"/>
      <c r="AD22" s="856"/>
      <c r="AE22" s="910"/>
    </row>
    <row r="23" spans="1:31" ht="15" customHeight="1" x14ac:dyDescent="0.2">
      <c r="A23" s="44" t="s">
        <v>31</v>
      </c>
      <c r="B23" s="63" t="s">
        <v>438</v>
      </c>
      <c r="C23" s="229" t="s">
        <v>472</v>
      </c>
      <c r="D23" s="229" t="s">
        <v>472</v>
      </c>
      <c r="E23" s="390" t="s">
        <v>472</v>
      </c>
      <c r="F23" s="229" t="s">
        <v>472</v>
      </c>
      <c r="G23" s="229" t="s">
        <v>472</v>
      </c>
      <c r="H23" s="390" t="s">
        <v>472</v>
      </c>
      <c r="I23" s="229" t="s">
        <v>472</v>
      </c>
      <c r="J23" s="229" t="s">
        <v>472</v>
      </c>
      <c r="K23" s="390" t="s">
        <v>472</v>
      </c>
      <c r="L23" s="229" t="s">
        <v>472</v>
      </c>
      <c r="M23" s="229" t="s">
        <v>472</v>
      </c>
      <c r="N23" s="390" t="s">
        <v>472</v>
      </c>
      <c r="O23" s="229" t="s">
        <v>472</v>
      </c>
      <c r="P23" s="229" t="s">
        <v>472</v>
      </c>
      <c r="Q23" s="390" t="s">
        <v>472</v>
      </c>
      <c r="R23" s="229" t="s">
        <v>472</v>
      </c>
      <c r="S23" s="229" t="s">
        <v>472</v>
      </c>
      <c r="T23" s="390" t="s">
        <v>472</v>
      </c>
      <c r="U23" s="229" t="s">
        <v>472</v>
      </c>
      <c r="V23" s="229" t="s">
        <v>472</v>
      </c>
      <c r="W23" s="390" t="s">
        <v>472</v>
      </c>
      <c r="X23" s="910"/>
      <c r="Y23" s="857"/>
      <c r="Z23" s="858"/>
      <c r="AA23" s="858"/>
      <c r="AB23" s="858"/>
      <c r="AC23" s="858"/>
      <c r="AD23" s="859"/>
      <c r="AE23" s="910"/>
    </row>
    <row r="24" spans="1:31" ht="15" customHeight="1" x14ac:dyDescent="0.2">
      <c r="A24" s="37" t="s">
        <v>439</v>
      </c>
      <c r="B24" s="153" t="s">
        <v>423</v>
      </c>
      <c r="C24" s="297"/>
      <c r="D24" s="926"/>
      <c r="E24" s="983">
        <f t="shared" ref="E24:E30" si="14">SUM(C24:D24)</f>
        <v>0</v>
      </c>
      <c r="F24" s="297">
        <v>0</v>
      </c>
      <c r="G24" s="926">
        <v>0</v>
      </c>
      <c r="H24" s="983">
        <f t="shared" ref="H24:H30" si="15">SUM(F24:G24)</f>
        <v>0</v>
      </c>
      <c r="I24" s="297">
        <v>0</v>
      </c>
      <c r="J24" s="926">
        <v>0</v>
      </c>
      <c r="K24" s="983">
        <f t="shared" ref="K24:K30" si="16">SUM(I24:J24)</f>
        <v>0</v>
      </c>
      <c r="L24" s="297">
        <v>0</v>
      </c>
      <c r="M24" s="926">
        <v>0</v>
      </c>
      <c r="N24" s="983">
        <f t="shared" ref="N24:N30" si="17">SUM(L24:M24)</f>
        <v>0</v>
      </c>
      <c r="O24" s="297">
        <v>0</v>
      </c>
      <c r="P24" s="926">
        <v>0</v>
      </c>
      <c r="Q24" s="983">
        <f t="shared" ref="Q24:Q30" si="18">SUM(O24:P24)</f>
        <v>0</v>
      </c>
      <c r="R24" s="297">
        <v>0</v>
      </c>
      <c r="S24" s="926">
        <v>0</v>
      </c>
      <c r="T24" s="983">
        <f t="shared" ref="T24:T30" si="19">SUM(R24:S24)</f>
        <v>0</v>
      </c>
      <c r="U24" s="297">
        <v>0</v>
      </c>
      <c r="V24" s="926">
        <v>0</v>
      </c>
      <c r="W24" s="986">
        <f t="shared" ref="W24:W30" si="20">SUM(U24:V24)</f>
        <v>0</v>
      </c>
      <c r="X24" s="910"/>
      <c r="Y24" s="698">
        <f t="shared" ref="Y24:Y31" si="21">IF(AND(E24=0,H24=0),0,IF(AND(E24=0,H24&gt;0),1,IF(AND(E24=0,H24&lt;0),-1,(H24-E24)/ABS(E24))))</f>
        <v>0</v>
      </c>
      <c r="Z24" s="695">
        <f t="shared" ref="Z24:Z31" si="22">IF(AND(H24=0,K24=0),0,IF(AND(H24=0,K24&gt;0),1,IF(AND(H24=0,K24&lt;0),-1,(K24-H24)/ABS(H24))))</f>
        <v>0</v>
      </c>
      <c r="AA24" s="695">
        <f t="shared" ref="AA24:AA31" si="23">IF(AND(K24=0,N24=0),0,IF(AND(K24=0,N24&gt;0),1,IF(AND(K24=0,N24&lt;0),-1,(N24-K24)/ABS(K24))))</f>
        <v>0</v>
      </c>
      <c r="AB24" s="695">
        <f t="shared" ref="AB24:AB31" si="24">IF(AND(N24=0,Q24=0),0,IF(AND(N24=0,Q24&gt;0),1,IF(AND(N24=0,Q24&lt;0),-1,(Q24-N24)/ABS(N24))))</f>
        <v>0</v>
      </c>
      <c r="AC24" s="695">
        <f t="shared" ref="AC24:AC31" si="25">IF(AND(Q24=0,T24=0),0,IF(AND(Q24=0,T24&gt;0),1,IF(AND(Q24=0,T24&lt;0),-1,(T24-Q24)/ABS(Q24))))</f>
        <v>0</v>
      </c>
      <c r="AD24" s="696">
        <f t="shared" ref="AD24:AD31" si="26">IF(AND(T24=0,W24=0),0,IF(AND(T24=0,W24&gt;0),1,IF(AND(T24=0,W24&lt;0),-1,(W24-T24)/ABS(T24))))</f>
        <v>0</v>
      </c>
      <c r="AE24" s="910"/>
    </row>
    <row r="25" spans="1:31" ht="15" customHeight="1" x14ac:dyDescent="0.2">
      <c r="A25" s="38" t="s">
        <v>440</v>
      </c>
      <c r="B25" s="154" t="s">
        <v>425</v>
      </c>
      <c r="C25" s="298"/>
      <c r="D25" s="927"/>
      <c r="E25" s="984">
        <f t="shared" si="14"/>
        <v>0</v>
      </c>
      <c r="F25" s="298">
        <v>0</v>
      </c>
      <c r="G25" s="927">
        <v>0</v>
      </c>
      <c r="H25" s="984">
        <f t="shared" si="15"/>
        <v>0</v>
      </c>
      <c r="I25" s="298">
        <v>0</v>
      </c>
      <c r="J25" s="927">
        <v>0</v>
      </c>
      <c r="K25" s="984">
        <f t="shared" si="16"/>
        <v>0</v>
      </c>
      <c r="L25" s="298">
        <v>0</v>
      </c>
      <c r="M25" s="927">
        <v>0</v>
      </c>
      <c r="N25" s="984">
        <f t="shared" si="17"/>
        <v>0</v>
      </c>
      <c r="O25" s="298">
        <v>0</v>
      </c>
      <c r="P25" s="927">
        <v>0</v>
      </c>
      <c r="Q25" s="984">
        <f t="shared" si="18"/>
        <v>0</v>
      </c>
      <c r="R25" s="298">
        <v>0</v>
      </c>
      <c r="S25" s="927">
        <v>0</v>
      </c>
      <c r="T25" s="984">
        <f t="shared" si="19"/>
        <v>0</v>
      </c>
      <c r="U25" s="298">
        <v>0</v>
      </c>
      <c r="V25" s="927">
        <v>0</v>
      </c>
      <c r="W25" s="987">
        <f t="shared" si="20"/>
        <v>0</v>
      </c>
      <c r="X25" s="910"/>
      <c r="Y25" s="533">
        <f t="shared" si="21"/>
        <v>0</v>
      </c>
      <c r="Z25" s="534">
        <f t="shared" si="22"/>
        <v>0</v>
      </c>
      <c r="AA25" s="534">
        <f t="shared" si="23"/>
        <v>0</v>
      </c>
      <c r="AB25" s="534">
        <f t="shared" si="24"/>
        <v>0</v>
      </c>
      <c r="AC25" s="534">
        <f t="shared" si="25"/>
        <v>0</v>
      </c>
      <c r="AD25" s="535">
        <f t="shared" si="26"/>
        <v>0</v>
      </c>
      <c r="AE25" s="910"/>
    </row>
    <row r="26" spans="1:31" ht="15" customHeight="1" x14ac:dyDescent="0.2">
      <c r="A26" s="38" t="s">
        <v>441</v>
      </c>
      <c r="B26" s="154" t="s">
        <v>427</v>
      </c>
      <c r="C26" s="298"/>
      <c r="D26" s="927"/>
      <c r="E26" s="984">
        <f t="shared" si="14"/>
        <v>0</v>
      </c>
      <c r="F26" s="298">
        <v>0</v>
      </c>
      <c r="G26" s="927">
        <v>0</v>
      </c>
      <c r="H26" s="984">
        <f t="shared" si="15"/>
        <v>0</v>
      </c>
      <c r="I26" s="298">
        <v>0</v>
      </c>
      <c r="J26" s="927">
        <v>0</v>
      </c>
      <c r="K26" s="984">
        <f t="shared" si="16"/>
        <v>0</v>
      </c>
      <c r="L26" s="298">
        <v>0</v>
      </c>
      <c r="M26" s="927">
        <v>0</v>
      </c>
      <c r="N26" s="984">
        <f t="shared" si="17"/>
        <v>0</v>
      </c>
      <c r="O26" s="298">
        <v>0</v>
      </c>
      <c r="P26" s="927">
        <v>0</v>
      </c>
      <c r="Q26" s="984">
        <f t="shared" si="18"/>
        <v>0</v>
      </c>
      <c r="R26" s="298">
        <v>0</v>
      </c>
      <c r="S26" s="927">
        <v>0</v>
      </c>
      <c r="T26" s="984">
        <f t="shared" si="19"/>
        <v>0</v>
      </c>
      <c r="U26" s="298">
        <v>0</v>
      </c>
      <c r="V26" s="927">
        <v>0</v>
      </c>
      <c r="W26" s="987">
        <f t="shared" si="20"/>
        <v>0</v>
      </c>
      <c r="X26" s="910"/>
      <c r="Y26" s="533">
        <f t="shared" si="21"/>
        <v>0</v>
      </c>
      <c r="Z26" s="534">
        <f t="shared" si="22"/>
        <v>0</v>
      </c>
      <c r="AA26" s="534">
        <f t="shared" si="23"/>
        <v>0</v>
      </c>
      <c r="AB26" s="534">
        <f t="shared" si="24"/>
        <v>0</v>
      </c>
      <c r="AC26" s="534">
        <f t="shared" si="25"/>
        <v>0</v>
      </c>
      <c r="AD26" s="535">
        <f t="shared" si="26"/>
        <v>0</v>
      </c>
      <c r="AE26" s="910"/>
    </row>
    <row r="27" spans="1:31" ht="15" customHeight="1" x14ac:dyDescent="0.2">
      <c r="A27" s="38" t="s">
        <v>442</v>
      </c>
      <c r="B27" s="154" t="s">
        <v>429</v>
      </c>
      <c r="C27" s="298"/>
      <c r="D27" s="927"/>
      <c r="E27" s="984">
        <f t="shared" si="14"/>
        <v>0</v>
      </c>
      <c r="F27" s="298">
        <v>0</v>
      </c>
      <c r="G27" s="927">
        <v>0</v>
      </c>
      <c r="H27" s="984">
        <f t="shared" si="15"/>
        <v>0</v>
      </c>
      <c r="I27" s="298">
        <v>0</v>
      </c>
      <c r="J27" s="927">
        <v>0</v>
      </c>
      <c r="K27" s="984">
        <f t="shared" si="16"/>
        <v>0</v>
      </c>
      <c r="L27" s="298">
        <v>0</v>
      </c>
      <c r="M27" s="927">
        <v>0</v>
      </c>
      <c r="N27" s="984">
        <f t="shared" si="17"/>
        <v>0</v>
      </c>
      <c r="O27" s="298">
        <v>0</v>
      </c>
      <c r="P27" s="927">
        <v>0</v>
      </c>
      <c r="Q27" s="984">
        <f t="shared" si="18"/>
        <v>0</v>
      </c>
      <c r="R27" s="298">
        <v>0</v>
      </c>
      <c r="S27" s="927">
        <v>0</v>
      </c>
      <c r="T27" s="984">
        <f t="shared" si="19"/>
        <v>0</v>
      </c>
      <c r="U27" s="298">
        <v>0</v>
      </c>
      <c r="V27" s="927">
        <v>0</v>
      </c>
      <c r="W27" s="987">
        <f t="shared" si="20"/>
        <v>0</v>
      </c>
      <c r="X27" s="910"/>
      <c r="Y27" s="533">
        <f t="shared" si="21"/>
        <v>0</v>
      </c>
      <c r="Z27" s="534">
        <f t="shared" si="22"/>
        <v>0</v>
      </c>
      <c r="AA27" s="534">
        <f t="shared" si="23"/>
        <v>0</v>
      </c>
      <c r="AB27" s="534">
        <f t="shared" si="24"/>
        <v>0</v>
      </c>
      <c r="AC27" s="534">
        <f t="shared" si="25"/>
        <v>0</v>
      </c>
      <c r="AD27" s="535">
        <f t="shared" si="26"/>
        <v>0</v>
      </c>
      <c r="AE27" s="910"/>
    </row>
    <row r="28" spans="1:31" ht="15" customHeight="1" x14ac:dyDescent="0.2">
      <c r="A28" s="38" t="s">
        <v>443</v>
      </c>
      <c r="B28" s="154" t="s">
        <v>431</v>
      </c>
      <c r="C28" s="298"/>
      <c r="D28" s="927"/>
      <c r="E28" s="984">
        <f t="shared" si="14"/>
        <v>0</v>
      </c>
      <c r="F28" s="298">
        <v>0</v>
      </c>
      <c r="G28" s="927">
        <v>0</v>
      </c>
      <c r="H28" s="984">
        <f t="shared" si="15"/>
        <v>0</v>
      </c>
      <c r="I28" s="298">
        <v>0</v>
      </c>
      <c r="J28" s="927">
        <v>0</v>
      </c>
      <c r="K28" s="984">
        <f t="shared" si="16"/>
        <v>0</v>
      </c>
      <c r="L28" s="298">
        <v>0</v>
      </c>
      <c r="M28" s="927">
        <v>0</v>
      </c>
      <c r="N28" s="984">
        <f t="shared" si="17"/>
        <v>0</v>
      </c>
      <c r="O28" s="298">
        <v>0</v>
      </c>
      <c r="P28" s="927">
        <v>0</v>
      </c>
      <c r="Q28" s="984">
        <f t="shared" si="18"/>
        <v>0</v>
      </c>
      <c r="R28" s="298">
        <v>0</v>
      </c>
      <c r="S28" s="927">
        <v>0</v>
      </c>
      <c r="T28" s="984">
        <f t="shared" si="19"/>
        <v>0</v>
      </c>
      <c r="U28" s="298">
        <v>0</v>
      </c>
      <c r="V28" s="927">
        <v>0</v>
      </c>
      <c r="W28" s="987">
        <f t="shared" si="20"/>
        <v>0</v>
      </c>
      <c r="X28" s="910"/>
      <c r="Y28" s="533">
        <f t="shared" si="21"/>
        <v>0</v>
      </c>
      <c r="Z28" s="534">
        <f t="shared" si="22"/>
        <v>0</v>
      </c>
      <c r="AA28" s="534">
        <f t="shared" si="23"/>
        <v>0</v>
      </c>
      <c r="AB28" s="534">
        <f t="shared" si="24"/>
        <v>0</v>
      </c>
      <c r="AC28" s="534">
        <f t="shared" si="25"/>
        <v>0</v>
      </c>
      <c r="AD28" s="535">
        <f t="shared" si="26"/>
        <v>0</v>
      </c>
      <c r="AE28" s="910"/>
    </row>
    <row r="29" spans="1:31" ht="15" customHeight="1" x14ac:dyDescent="0.2">
      <c r="A29" s="38" t="s">
        <v>444</v>
      </c>
      <c r="B29" s="154" t="s">
        <v>433</v>
      </c>
      <c r="C29" s="298"/>
      <c r="D29" s="927"/>
      <c r="E29" s="984">
        <f t="shared" si="14"/>
        <v>0</v>
      </c>
      <c r="F29" s="298">
        <v>0</v>
      </c>
      <c r="G29" s="927">
        <v>0</v>
      </c>
      <c r="H29" s="984">
        <f t="shared" si="15"/>
        <v>0</v>
      </c>
      <c r="I29" s="298">
        <v>0</v>
      </c>
      <c r="J29" s="927">
        <v>0</v>
      </c>
      <c r="K29" s="984">
        <f t="shared" si="16"/>
        <v>0</v>
      </c>
      <c r="L29" s="298">
        <v>0</v>
      </c>
      <c r="M29" s="927">
        <v>0</v>
      </c>
      <c r="N29" s="984">
        <f t="shared" si="17"/>
        <v>0</v>
      </c>
      <c r="O29" s="298">
        <v>0</v>
      </c>
      <c r="P29" s="927">
        <v>0</v>
      </c>
      <c r="Q29" s="984">
        <f t="shared" si="18"/>
        <v>0</v>
      </c>
      <c r="R29" s="298">
        <v>0</v>
      </c>
      <c r="S29" s="927">
        <v>0</v>
      </c>
      <c r="T29" s="984">
        <f t="shared" si="19"/>
        <v>0</v>
      </c>
      <c r="U29" s="298">
        <v>0</v>
      </c>
      <c r="V29" s="927">
        <v>0</v>
      </c>
      <c r="W29" s="987">
        <f t="shared" si="20"/>
        <v>0</v>
      </c>
      <c r="X29" s="910"/>
      <c r="Y29" s="533">
        <f t="shared" si="21"/>
        <v>0</v>
      </c>
      <c r="Z29" s="534">
        <f t="shared" si="22"/>
        <v>0</v>
      </c>
      <c r="AA29" s="534">
        <f t="shared" si="23"/>
        <v>0</v>
      </c>
      <c r="AB29" s="534">
        <f t="shared" si="24"/>
        <v>0</v>
      </c>
      <c r="AC29" s="534">
        <f t="shared" si="25"/>
        <v>0</v>
      </c>
      <c r="AD29" s="535">
        <f t="shared" si="26"/>
        <v>0</v>
      </c>
      <c r="AE29" s="910"/>
    </row>
    <row r="30" spans="1:31" ht="15" customHeight="1" x14ac:dyDescent="0.2">
      <c r="A30" s="39" t="s">
        <v>445</v>
      </c>
      <c r="B30" s="155" t="s">
        <v>435</v>
      </c>
      <c r="C30" s="300"/>
      <c r="D30" s="928"/>
      <c r="E30" s="985">
        <f t="shared" si="14"/>
        <v>0</v>
      </c>
      <c r="F30" s="300">
        <v>0</v>
      </c>
      <c r="G30" s="928">
        <v>0</v>
      </c>
      <c r="H30" s="985">
        <f t="shared" si="15"/>
        <v>0</v>
      </c>
      <c r="I30" s="300">
        <v>0</v>
      </c>
      <c r="J30" s="928">
        <v>0</v>
      </c>
      <c r="K30" s="985">
        <f t="shared" si="16"/>
        <v>0</v>
      </c>
      <c r="L30" s="300">
        <v>0</v>
      </c>
      <c r="M30" s="928">
        <v>0</v>
      </c>
      <c r="N30" s="985">
        <f t="shared" si="17"/>
        <v>0</v>
      </c>
      <c r="O30" s="300">
        <v>0</v>
      </c>
      <c r="P30" s="928">
        <v>0</v>
      </c>
      <c r="Q30" s="985">
        <f t="shared" si="18"/>
        <v>0</v>
      </c>
      <c r="R30" s="300">
        <v>0</v>
      </c>
      <c r="S30" s="928">
        <v>0</v>
      </c>
      <c r="T30" s="985">
        <f t="shared" si="19"/>
        <v>0</v>
      </c>
      <c r="U30" s="300">
        <v>0</v>
      </c>
      <c r="V30" s="928">
        <v>0</v>
      </c>
      <c r="W30" s="988">
        <f t="shared" si="20"/>
        <v>0</v>
      </c>
      <c r="X30" s="910"/>
      <c r="Y30" s="533">
        <f t="shared" si="21"/>
        <v>0</v>
      </c>
      <c r="Z30" s="534">
        <f t="shared" si="22"/>
        <v>0</v>
      </c>
      <c r="AA30" s="534">
        <f t="shared" si="23"/>
        <v>0</v>
      </c>
      <c r="AB30" s="534">
        <f t="shared" si="24"/>
        <v>0</v>
      </c>
      <c r="AC30" s="534">
        <f t="shared" si="25"/>
        <v>0</v>
      </c>
      <c r="AD30" s="535">
        <f t="shared" si="26"/>
        <v>0</v>
      </c>
      <c r="AE30" s="910"/>
    </row>
    <row r="31" spans="1:31" ht="15" customHeight="1" x14ac:dyDescent="0.2">
      <c r="A31" s="41" t="s">
        <v>446</v>
      </c>
      <c r="B31" s="61" t="s">
        <v>474</v>
      </c>
      <c r="C31" s="295">
        <f t="shared" ref="C31:W31" si="27">SUM(C24:C30)</f>
        <v>0</v>
      </c>
      <c r="D31" s="929">
        <f t="shared" si="27"/>
        <v>0</v>
      </c>
      <c r="E31" s="925">
        <f t="shared" si="27"/>
        <v>0</v>
      </c>
      <c r="F31" s="295">
        <f t="shared" si="27"/>
        <v>0</v>
      </c>
      <c r="G31" s="929">
        <f t="shared" si="27"/>
        <v>0</v>
      </c>
      <c r="H31" s="925">
        <f t="shared" si="27"/>
        <v>0</v>
      </c>
      <c r="I31" s="295">
        <f t="shared" si="27"/>
        <v>0</v>
      </c>
      <c r="J31" s="929">
        <f t="shared" si="27"/>
        <v>0</v>
      </c>
      <c r="K31" s="925">
        <f t="shared" si="27"/>
        <v>0</v>
      </c>
      <c r="L31" s="295">
        <f t="shared" si="27"/>
        <v>0</v>
      </c>
      <c r="M31" s="929">
        <f t="shared" si="27"/>
        <v>0</v>
      </c>
      <c r="N31" s="925">
        <f t="shared" si="27"/>
        <v>0</v>
      </c>
      <c r="O31" s="295">
        <f t="shared" si="27"/>
        <v>0</v>
      </c>
      <c r="P31" s="929">
        <f t="shared" si="27"/>
        <v>0</v>
      </c>
      <c r="Q31" s="925">
        <f t="shared" si="27"/>
        <v>0</v>
      </c>
      <c r="R31" s="295">
        <f t="shared" si="27"/>
        <v>0</v>
      </c>
      <c r="S31" s="929">
        <f t="shared" si="27"/>
        <v>0</v>
      </c>
      <c r="T31" s="925">
        <f t="shared" si="27"/>
        <v>0</v>
      </c>
      <c r="U31" s="295">
        <f t="shared" si="27"/>
        <v>0</v>
      </c>
      <c r="V31" s="929">
        <f t="shared" si="27"/>
        <v>0</v>
      </c>
      <c r="W31" s="969">
        <f t="shared" si="27"/>
        <v>0</v>
      </c>
      <c r="X31" s="910"/>
      <c r="Y31" s="699">
        <f t="shared" si="21"/>
        <v>0</v>
      </c>
      <c r="Z31" s="697">
        <f t="shared" si="22"/>
        <v>0</v>
      </c>
      <c r="AA31" s="697">
        <f t="shared" si="23"/>
        <v>0</v>
      </c>
      <c r="AB31" s="697">
        <f t="shared" si="24"/>
        <v>0</v>
      </c>
      <c r="AC31" s="697">
        <f t="shared" si="25"/>
        <v>0</v>
      </c>
      <c r="AD31" s="700">
        <f t="shared" si="26"/>
        <v>0</v>
      </c>
      <c r="AE31" s="910"/>
    </row>
    <row r="32" spans="1:31" ht="15" customHeight="1" x14ac:dyDescent="0.2">
      <c r="A32" s="40"/>
      <c r="B32" s="51"/>
      <c r="C32" s="391"/>
      <c r="D32" s="391"/>
      <c r="E32" s="391"/>
      <c r="F32" s="391"/>
      <c r="G32" s="391"/>
      <c r="H32" s="391"/>
      <c r="I32" s="391"/>
      <c r="J32" s="391"/>
      <c r="K32" s="391"/>
      <c r="L32" s="391"/>
      <c r="M32" s="391"/>
      <c r="N32" s="391"/>
      <c r="O32" s="391"/>
      <c r="P32" s="391"/>
      <c r="Q32" s="391"/>
      <c r="R32" s="391"/>
      <c r="S32" s="391"/>
      <c r="T32" s="391"/>
      <c r="U32" s="391"/>
      <c r="V32" s="391"/>
      <c r="W32" s="391"/>
      <c r="X32" s="910"/>
      <c r="Y32" s="851"/>
      <c r="Z32" s="852"/>
      <c r="AA32" s="852"/>
      <c r="AB32" s="852"/>
      <c r="AC32" s="852"/>
      <c r="AD32" s="853"/>
      <c r="AE32" s="910"/>
    </row>
    <row r="33" spans="1:31" ht="15" customHeight="1" x14ac:dyDescent="0.2">
      <c r="A33" s="41" t="s">
        <v>33</v>
      </c>
      <c r="B33" s="61" t="s">
        <v>475</v>
      </c>
      <c r="C33" s="923">
        <f t="shared" ref="C33:D33" si="28">C21+C31</f>
        <v>0</v>
      </c>
      <c r="D33" s="929">
        <f t="shared" si="28"/>
        <v>0</v>
      </c>
      <c r="E33" s="925">
        <f>SUM(C33:D33)</f>
        <v>0</v>
      </c>
      <c r="F33" s="923">
        <f t="shared" ref="F33:G33" si="29">F21+F31</f>
        <v>0</v>
      </c>
      <c r="G33" s="929">
        <f t="shared" si="29"/>
        <v>0</v>
      </c>
      <c r="H33" s="925">
        <f>SUM(F33:G33)</f>
        <v>0</v>
      </c>
      <c r="I33" s="923">
        <f t="shared" ref="I33:J33" si="30">I21+I31</f>
        <v>0</v>
      </c>
      <c r="J33" s="929">
        <f t="shared" si="30"/>
        <v>0</v>
      </c>
      <c r="K33" s="925">
        <f>SUM(I33:J33)</f>
        <v>0</v>
      </c>
      <c r="L33" s="923">
        <f t="shared" ref="L33:M33" si="31">L21+L31</f>
        <v>0</v>
      </c>
      <c r="M33" s="929">
        <f t="shared" si="31"/>
        <v>0</v>
      </c>
      <c r="N33" s="925">
        <f>SUM(L33:M33)</f>
        <v>0</v>
      </c>
      <c r="O33" s="923">
        <f t="shared" ref="O33:P33" si="32">O21+O31</f>
        <v>0</v>
      </c>
      <c r="P33" s="929">
        <f t="shared" si="32"/>
        <v>0</v>
      </c>
      <c r="Q33" s="925">
        <f>SUM(O33:P33)</f>
        <v>0</v>
      </c>
      <c r="R33" s="923">
        <f t="shared" ref="R33:S33" si="33">R21+R31</f>
        <v>0</v>
      </c>
      <c r="S33" s="929">
        <f t="shared" si="33"/>
        <v>0</v>
      </c>
      <c r="T33" s="925">
        <f>SUM(R33:S33)</f>
        <v>0</v>
      </c>
      <c r="U33" s="923">
        <f t="shared" ref="U33:V33" si="34">U21+U31</f>
        <v>0</v>
      </c>
      <c r="V33" s="929">
        <f t="shared" si="34"/>
        <v>0</v>
      </c>
      <c r="W33" s="969">
        <f>SUM(U33:V33)</f>
        <v>0</v>
      </c>
      <c r="X33" s="910"/>
      <c r="Y33" s="693">
        <f>IF(AND(E33=0,H33=0),0,IF(AND(E33=0,H33&gt;0),1,IF(AND(E33=0,H33&lt;0),-1,(H33-E33)/ABS(E33))))</f>
        <v>0</v>
      </c>
      <c r="Z33" s="694">
        <f>IF(AND(H33=0,K33=0),0,IF(AND(H33=0,K33&gt;0),1,IF(AND(H33=0,K33&lt;0),-1,(K33-H33)/ABS(H33))))</f>
        <v>0</v>
      </c>
      <c r="AA33" s="694">
        <f>IF(AND(K33=0,N33=0),0,IF(AND(K33=0,N33&gt;0),1,IF(AND(K33=0,N33&lt;0),-1,(N33-K33)/ABS(K33))))</f>
        <v>0</v>
      </c>
      <c r="AB33" s="694">
        <f>IF(AND(N33=0,Q33=0),0,IF(AND(N33=0,Q33&gt;0),1,IF(AND(N33=0,Q33&lt;0),-1,(Q33-N33)/ABS(N33))))</f>
        <v>0</v>
      </c>
      <c r="AC33" s="694">
        <f>IF(AND(Q33=0,T33=0),0,IF(AND(Q33=0,T33&gt;0),1,IF(AND(Q33=0,T33&lt;0),-1,(T33-Q33)/ABS(Q33))))</f>
        <v>0</v>
      </c>
      <c r="AD33" s="811">
        <f>IF(AND(T33=0,W33=0),0,IF(AND(T33=0,W33&gt;0),1,IF(AND(T33=0,W33&lt;0),-1,(W33-T33)/ABS(T33))))</f>
        <v>0</v>
      </c>
      <c r="AE33" s="910"/>
    </row>
    <row r="34" spans="1:31" ht="15" customHeight="1" x14ac:dyDescent="0.2">
      <c r="A34" s="40"/>
      <c r="B34" s="51"/>
      <c r="C34" s="261"/>
      <c r="D34" s="261"/>
      <c r="E34" s="261"/>
      <c r="F34" s="261"/>
      <c r="G34" s="261"/>
      <c r="H34" s="261"/>
      <c r="I34" s="261"/>
      <c r="J34" s="261"/>
      <c r="K34" s="261"/>
      <c r="L34" s="261"/>
      <c r="M34" s="261"/>
      <c r="N34" s="261"/>
      <c r="O34" s="261"/>
      <c r="P34" s="261"/>
      <c r="Q34" s="261"/>
      <c r="R34" s="261"/>
      <c r="S34" s="261"/>
      <c r="T34" s="261"/>
      <c r="U34" s="261"/>
      <c r="V34" s="261"/>
      <c r="W34" s="261"/>
      <c r="X34" s="910"/>
      <c r="Y34" s="854"/>
      <c r="Z34" s="855"/>
      <c r="AA34" s="855"/>
      <c r="AB34" s="855"/>
      <c r="AC34" s="855"/>
      <c r="AD34" s="856"/>
      <c r="AE34" s="910"/>
    </row>
    <row r="35" spans="1:31" ht="15" customHeight="1" x14ac:dyDescent="0.2">
      <c r="A35" s="44" t="s">
        <v>35</v>
      </c>
      <c r="B35" s="57" t="s">
        <v>449</v>
      </c>
      <c r="C35" s="229" t="s">
        <v>472</v>
      </c>
      <c r="D35" s="229" t="s">
        <v>472</v>
      </c>
      <c r="E35" s="390" t="s">
        <v>472</v>
      </c>
      <c r="F35" s="229" t="s">
        <v>472</v>
      </c>
      <c r="G35" s="229" t="s">
        <v>472</v>
      </c>
      <c r="H35" s="390" t="s">
        <v>472</v>
      </c>
      <c r="I35" s="229" t="s">
        <v>472</v>
      </c>
      <c r="J35" s="229" t="s">
        <v>472</v>
      </c>
      <c r="K35" s="390" t="s">
        <v>472</v>
      </c>
      <c r="L35" s="229" t="s">
        <v>472</v>
      </c>
      <c r="M35" s="229" t="s">
        <v>472</v>
      </c>
      <c r="N35" s="390" t="s">
        <v>472</v>
      </c>
      <c r="O35" s="229" t="s">
        <v>472</v>
      </c>
      <c r="P35" s="229" t="s">
        <v>472</v>
      </c>
      <c r="Q35" s="390" t="s">
        <v>472</v>
      </c>
      <c r="R35" s="229" t="s">
        <v>472</v>
      </c>
      <c r="S35" s="229" t="s">
        <v>472</v>
      </c>
      <c r="T35" s="390" t="s">
        <v>472</v>
      </c>
      <c r="U35" s="229" t="s">
        <v>472</v>
      </c>
      <c r="V35" s="229" t="s">
        <v>472</v>
      </c>
      <c r="W35" s="390" t="s">
        <v>472</v>
      </c>
      <c r="X35" s="910"/>
      <c r="Y35" s="857"/>
      <c r="Z35" s="858"/>
      <c r="AA35" s="858"/>
      <c r="AB35" s="858"/>
      <c r="AC35" s="858"/>
      <c r="AD35" s="859"/>
      <c r="AE35" s="910"/>
    </row>
    <row r="36" spans="1:31" ht="15" customHeight="1" x14ac:dyDescent="0.2">
      <c r="A36" s="37" t="s">
        <v>450</v>
      </c>
      <c r="B36" s="153" t="s">
        <v>423</v>
      </c>
      <c r="C36" s="297"/>
      <c r="D36" s="926"/>
      <c r="E36" s="983">
        <f t="shared" ref="E36:E42" si="35">SUM(C36:D36)</f>
        <v>0</v>
      </c>
      <c r="F36" s="297">
        <v>0</v>
      </c>
      <c r="G36" s="926">
        <v>0</v>
      </c>
      <c r="H36" s="983">
        <f t="shared" ref="H36:H42" si="36">SUM(F36:G36)</f>
        <v>0</v>
      </c>
      <c r="I36" s="297">
        <v>0</v>
      </c>
      <c r="J36" s="926">
        <v>0</v>
      </c>
      <c r="K36" s="983">
        <f t="shared" ref="K36:K42" si="37">SUM(I36:J36)</f>
        <v>0</v>
      </c>
      <c r="L36" s="297">
        <v>0</v>
      </c>
      <c r="M36" s="926">
        <v>0</v>
      </c>
      <c r="N36" s="983">
        <f t="shared" ref="N36:N42" si="38">SUM(L36:M36)</f>
        <v>0</v>
      </c>
      <c r="O36" s="297">
        <v>0</v>
      </c>
      <c r="P36" s="926">
        <v>0</v>
      </c>
      <c r="Q36" s="983">
        <f t="shared" ref="Q36:Q42" si="39">SUM(O36:P36)</f>
        <v>0</v>
      </c>
      <c r="R36" s="297">
        <v>0</v>
      </c>
      <c r="S36" s="926">
        <v>0</v>
      </c>
      <c r="T36" s="983">
        <f t="shared" ref="T36:T42" si="40">SUM(R36:S36)</f>
        <v>0</v>
      </c>
      <c r="U36" s="297">
        <v>0</v>
      </c>
      <c r="V36" s="926">
        <v>0</v>
      </c>
      <c r="W36" s="986">
        <f t="shared" ref="W36:W42" si="41">SUM(U36:V36)</f>
        <v>0</v>
      </c>
      <c r="X36" s="910"/>
      <c r="Y36" s="698">
        <f t="shared" ref="Y36:Y43" si="42">IF(AND(E36=0,H36=0),0,IF(AND(E36=0,H36&gt;0),1,IF(AND(E36=0,H36&lt;0),-1,(H36-E36)/ABS(E36))))</f>
        <v>0</v>
      </c>
      <c r="Z36" s="695">
        <f t="shared" ref="Z36:Z43" si="43">IF(AND(H36=0,K36=0),0,IF(AND(H36=0,K36&gt;0),1,IF(AND(H36=0,K36&lt;0),-1,(K36-H36)/ABS(H36))))</f>
        <v>0</v>
      </c>
      <c r="AA36" s="695">
        <f t="shared" ref="AA36:AA43" si="44">IF(AND(K36=0,N36=0),0,IF(AND(K36=0,N36&gt;0),1,IF(AND(K36=0,N36&lt;0),-1,(N36-K36)/ABS(K36))))</f>
        <v>0</v>
      </c>
      <c r="AB36" s="695">
        <f t="shared" ref="AB36:AB43" si="45">IF(AND(N36=0,Q36=0),0,IF(AND(N36=0,Q36&gt;0),1,IF(AND(N36=0,Q36&lt;0),-1,(Q36-N36)/ABS(N36))))</f>
        <v>0</v>
      </c>
      <c r="AC36" s="695">
        <f t="shared" ref="AC36:AC43" si="46">IF(AND(Q36=0,T36=0),0,IF(AND(Q36=0,T36&gt;0),1,IF(AND(Q36=0,T36&lt;0),-1,(T36-Q36)/ABS(Q36))))</f>
        <v>0</v>
      </c>
      <c r="AD36" s="696">
        <f t="shared" ref="AD36:AD43" si="47">IF(AND(T36=0,W36=0),0,IF(AND(T36=0,W36&gt;0),1,IF(AND(T36=0,W36&lt;0),-1,(W36-T36)/ABS(T36))))</f>
        <v>0</v>
      </c>
      <c r="AE36" s="910"/>
    </row>
    <row r="37" spans="1:31" ht="15" customHeight="1" x14ac:dyDescent="0.2">
      <c r="A37" s="38" t="s">
        <v>451</v>
      </c>
      <c r="B37" s="154" t="s">
        <v>425</v>
      </c>
      <c r="C37" s="298"/>
      <c r="D37" s="927"/>
      <c r="E37" s="984">
        <f t="shared" si="35"/>
        <v>0</v>
      </c>
      <c r="F37" s="298">
        <v>0</v>
      </c>
      <c r="G37" s="927">
        <v>0</v>
      </c>
      <c r="H37" s="984">
        <f t="shared" si="36"/>
        <v>0</v>
      </c>
      <c r="I37" s="298">
        <v>0</v>
      </c>
      <c r="J37" s="927">
        <v>0</v>
      </c>
      <c r="K37" s="984">
        <f t="shared" si="37"/>
        <v>0</v>
      </c>
      <c r="L37" s="298">
        <v>0</v>
      </c>
      <c r="M37" s="927">
        <v>0</v>
      </c>
      <c r="N37" s="984">
        <f t="shared" si="38"/>
        <v>0</v>
      </c>
      <c r="O37" s="298">
        <v>0</v>
      </c>
      <c r="P37" s="927">
        <v>0</v>
      </c>
      <c r="Q37" s="984">
        <f t="shared" si="39"/>
        <v>0</v>
      </c>
      <c r="R37" s="298">
        <v>0</v>
      </c>
      <c r="S37" s="927">
        <v>0</v>
      </c>
      <c r="T37" s="984">
        <f t="shared" si="40"/>
        <v>0</v>
      </c>
      <c r="U37" s="298">
        <v>0</v>
      </c>
      <c r="V37" s="927">
        <v>0</v>
      </c>
      <c r="W37" s="987">
        <f t="shared" si="41"/>
        <v>0</v>
      </c>
      <c r="X37" s="910"/>
      <c r="Y37" s="533">
        <f t="shared" si="42"/>
        <v>0</v>
      </c>
      <c r="Z37" s="534">
        <f t="shared" si="43"/>
        <v>0</v>
      </c>
      <c r="AA37" s="534">
        <f t="shared" si="44"/>
        <v>0</v>
      </c>
      <c r="AB37" s="534">
        <f t="shared" si="45"/>
        <v>0</v>
      </c>
      <c r="AC37" s="534">
        <f t="shared" si="46"/>
        <v>0</v>
      </c>
      <c r="AD37" s="535">
        <f t="shared" si="47"/>
        <v>0</v>
      </c>
      <c r="AE37" s="910"/>
    </row>
    <row r="38" spans="1:31" ht="15" customHeight="1" x14ac:dyDescent="0.2">
      <c r="A38" s="38" t="s">
        <v>452</v>
      </c>
      <c r="B38" s="154" t="s">
        <v>427</v>
      </c>
      <c r="C38" s="298"/>
      <c r="D38" s="927"/>
      <c r="E38" s="984">
        <f t="shared" si="35"/>
        <v>0</v>
      </c>
      <c r="F38" s="298">
        <v>0</v>
      </c>
      <c r="G38" s="927">
        <v>0</v>
      </c>
      <c r="H38" s="984">
        <f t="shared" si="36"/>
        <v>0</v>
      </c>
      <c r="I38" s="298">
        <v>0</v>
      </c>
      <c r="J38" s="927">
        <v>0</v>
      </c>
      <c r="K38" s="984">
        <f t="shared" si="37"/>
        <v>0</v>
      </c>
      <c r="L38" s="298">
        <v>0</v>
      </c>
      <c r="M38" s="927">
        <v>0</v>
      </c>
      <c r="N38" s="984">
        <f t="shared" si="38"/>
        <v>0</v>
      </c>
      <c r="O38" s="298">
        <v>0</v>
      </c>
      <c r="P38" s="927">
        <v>0</v>
      </c>
      <c r="Q38" s="984">
        <f t="shared" si="39"/>
        <v>0</v>
      </c>
      <c r="R38" s="298">
        <v>0</v>
      </c>
      <c r="S38" s="927">
        <v>0</v>
      </c>
      <c r="T38" s="984">
        <f t="shared" si="40"/>
        <v>0</v>
      </c>
      <c r="U38" s="298">
        <v>0</v>
      </c>
      <c r="V38" s="927">
        <v>0</v>
      </c>
      <c r="W38" s="987">
        <f t="shared" si="41"/>
        <v>0</v>
      </c>
      <c r="X38" s="910"/>
      <c r="Y38" s="533">
        <f t="shared" si="42"/>
        <v>0</v>
      </c>
      <c r="Z38" s="534">
        <f t="shared" si="43"/>
        <v>0</v>
      </c>
      <c r="AA38" s="534">
        <f t="shared" si="44"/>
        <v>0</v>
      </c>
      <c r="AB38" s="534">
        <f t="shared" si="45"/>
        <v>0</v>
      </c>
      <c r="AC38" s="534">
        <f t="shared" si="46"/>
        <v>0</v>
      </c>
      <c r="AD38" s="535">
        <f t="shared" si="47"/>
        <v>0</v>
      </c>
      <c r="AE38" s="910"/>
    </row>
    <row r="39" spans="1:31" ht="15" customHeight="1" x14ac:dyDescent="0.2">
      <c r="A39" s="38" t="s">
        <v>453</v>
      </c>
      <c r="B39" s="154" t="s">
        <v>429</v>
      </c>
      <c r="C39" s="298"/>
      <c r="D39" s="927"/>
      <c r="E39" s="984">
        <f t="shared" si="35"/>
        <v>0</v>
      </c>
      <c r="F39" s="298">
        <v>0</v>
      </c>
      <c r="G39" s="927">
        <v>0</v>
      </c>
      <c r="H39" s="984">
        <f t="shared" si="36"/>
        <v>0</v>
      </c>
      <c r="I39" s="298">
        <v>0</v>
      </c>
      <c r="J39" s="927">
        <v>0</v>
      </c>
      <c r="K39" s="984">
        <f t="shared" si="37"/>
        <v>0</v>
      </c>
      <c r="L39" s="298">
        <v>0</v>
      </c>
      <c r="M39" s="927">
        <v>0</v>
      </c>
      <c r="N39" s="984">
        <f t="shared" si="38"/>
        <v>0</v>
      </c>
      <c r="O39" s="298">
        <v>0</v>
      </c>
      <c r="P39" s="927">
        <v>0</v>
      </c>
      <c r="Q39" s="984">
        <f t="shared" si="39"/>
        <v>0</v>
      </c>
      <c r="R39" s="298">
        <v>0</v>
      </c>
      <c r="S39" s="927">
        <v>0</v>
      </c>
      <c r="T39" s="984">
        <f t="shared" si="40"/>
        <v>0</v>
      </c>
      <c r="U39" s="298">
        <v>0</v>
      </c>
      <c r="V39" s="927">
        <v>0</v>
      </c>
      <c r="W39" s="987">
        <f t="shared" si="41"/>
        <v>0</v>
      </c>
      <c r="X39" s="910"/>
      <c r="Y39" s="533">
        <f t="shared" si="42"/>
        <v>0</v>
      </c>
      <c r="Z39" s="534">
        <f t="shared" si="43"/>
        <v>0</v>
      </c>
      <c r="AA39" s="534">
        <f t="shared" si="44"/>
        <v>0</v>
      </c>
      <c r="AB39" s="534">
        <f t="shared" si="45"/>
        <v>0</v>
      </c>
      <c r="AC39" s="534">
        <f t="shared" si="46"/>
        <v>0</v>
      </c>
      <c r="AD39" s="535">
        <f t="shared" si="47"/>
        <v>0</v>
      </c>
      <c r="AE39" s="910"/>
    </row>
    <row r="40" spans="1:31" ht="15" customHeight="1" x14ac:dyDescent="0.2">
      <c r="A40" s="38" t="s">
        <v>454</v>
      </c>
      <c r="B40" s="154" t="s">
        <v>431</v>
      </c>
      <c r="C40" s="298"/>
      <c r="D40" s="927"/>
      <c r="E40" s="984">
        <f t="shared" si="35"/>
        <v>0</v>
      </c>
      <c r="F40" s="298">
        <v>0</v>
      </c>
      <c r="G40" s="927">
        <v>0</v>
      </c>
      <c r="H40" s="984">
        <f t="shared" si="36"/>
        <v>0</v>
      </c>
      <c r="I40" s="298">
        <v>0</v>
      </c>
      <c r="J40" s="927">
        <v>0</v>
      </c>
      <c r="K40" s="984">
        <f t="shared" si="37"/>
        <v>0</v>
      </c>
      <c r="L40" s="298">
        <v>0</v>
      </c>
      <c r="M40" s="927">
        <v>0</v>
      </c>
      <c r="N40" s="984">
        <f t="shared" si="38"/>
        <v>0</v>
      </c>
      <c r="O40" s="298">
        <v>0</v>
      </c>
      <c r="P40" s="927">
        <v>0</v>
      </c>
      <c r="Q40" s="984">
        <f t="shared" si="39"/>
        <v>0</v>
      </c>
      <c r="R40" s="298">
        <v>0</v>
      </c>
      <c r="S40" s="927">
        <v>0</v>
      </c>
      <c r="T40" s="984">
        <f t="shared" si="40"/>
        <v>0</v>
      </c>
      <c r="U40" s="298">
        <v>0</v>
      </c>
      <c r="V40" s="927">
        <v>0</v>
      </c>
      <c r="W40" s="987">
        <f t="shared" si="41"/>
        <v>0</v>
      </c>
      <c r="X40" s="910"/>
      <c r="Y40" s="533">
        <f t="shared" si="42"/>
        <v>0</v>
      </c>
      <c r="Z40" s="534">
        <f t="shared" si="43"/>
        <v>0</v>
      </c>
      <c r="AA40" s="534">
        <f t="shared" si="44"/>
        <v>0</v>
      </c>
      <c r="AB40" s="534">
        <f t="shared" si="45"/>
        <v>0</v>
      </c>
      <c r="AC40" s="534">
        <f t="shared" si="46"/>
        <v>0</v>
      </c>
      <c r="AD40" s="535">
        <f t="shared" si="47"/>
        <v>0</v>
      </c>
      <c r="AE40" s="910"/>
    </row>
    <row r="41" spans="1:31" ht="15" customHeight="1" x14ac:dyDescent="0.2">
      <c r="A41" s="38" t="s">
        <v>455</v>
      </c>
      <c r="B41" s="154" t="s">
        <v>433</v>
      </c>
      <c r="C41" s="298"/>
      <c r="D41" s="927"/>
      <c r="E41" s="984">
        <f t="shared" si="35"/>
        <v>0</v>
      </c>
      <c r="F41" s="298">
        <v>0</v>
      </c>
      <c r="G41" s="927">
        <v>0</v>
      </c>
      <c r="H41" s="984">
        <f t="shared" si="36"/>
        <v>0</v>
      </c>
      <c r="I41" s="298">
        <v>0</v>
      </c>
      <c r="J41" s="927">
        <v>0</v>
      </c>
      <c r="K41" s="984">
        <f t="shared" si="37"/>
        <v>0</v>
      </c>
      <c r="L41" s="298">
        <v>0</v>
      </c>
      <c r="M41" s="927">
        <v>0</v>
      </c>
      <c r="N41" s="984">
        <f t="shared" si="38"/>
        <v>0</v>
      </c>
      <c r="O41" s="298">
        <v>0</v>
      </c>
      <c r="P41" s="927">
        <v>0</v>
      </c>
      <c r="Q41" s="984">
        <f t="shared" si="39"/>
        <v>0</v>
      </c>
      <c r="R41" s="298">
        <v>0</v>
      </c>
      <c r="S41" s="927">
        <v>0</v>
      </c>
      <c r="T41" s="984">
        <f t="shared" si="40"/>
        <v>0</v>
      </c>
      <c r="U41" s="298">
        <v>0</v>
      </c>
      <c r="V41" s="927">
        <v>0</v>
      </c>
      <c r="W41" s="987">
        <f t="shared" si="41"/>
        <v>0</v>
      </c>
      <c r="X41" s="910"/>
      <c r="Y41" s="533">
        <f t="shared" si="42"/>
        <v>0</v>
      </c>
      <c r="Z41" s="534">
        <f t="shared" si="43"/>
        <v>0</v>
      </c>
      <c r="AA41" s="534">
        <f t="shared" si="44"/>
        <v>0</v>
      </c>
      <c r="AB41" s="534">
        <f t="shared" si="45"/>
        <v>0</v>
      </c>
      <c r="AC41" s="534">
        <f t="shared" si="46"/>
        <v>0</v>
      </c>
      <c r="AD41" s="535">
        <f t="shared" si="47"/>
        <v>0</v>
      </c>
      <c r="AE41" s="910"/>
    </row>
    <row r="42" spans="1:31" ht="15" customHeight="1" x14ac:dyDescent="0.2">
      <c r="A42" s="39" t="s">
        <v>456</v>
      </c>
      <c r="B42" s="155" t="s">
        <v>435</v>
      </c>
      <c r="C42" s="300"/>
      <c r="D42" s="928"/>
      <c r="E42" s="985">
        <f t="shared" si="35"/>
        <v>0</v>
      </c>
      <c r="F42" s="300">
        <v>0</v>
      </c>
      <c r="G42" s="928">
        <v>0</v>
      </c>
      <c r="H42" s="985">
        <f t="shared" si="36"/>
        <v>0</v>
      </c>
      <c r="I42" s="300">
        <v>0</v>
      </c>
      <c r="J42" s="928">
        <v>0</v>
      </c>
      <c r="K42" s="985">
        <f t="shared" si="37"/>
        <v>0</v>
      </c>
      <c r="L42" s="300">
        <v>0</v>
      </c>
      <c r="M42" s="928">
        <v>0</v>
      </c>
      <c r="N42" s="985">
        <f t="shared" si="38"/>
        <v>0</v>
      </c>
      <c r="O42" s="300">
        <v>0</v>
      </c>
      <c r="P42" s="928">
        <v>0</v>
      </c>
      <c r="Q42" s="985">
        <f t="shared" si="39"/>
        <v>0</v>
      </c>
      <c r="R42" s="300">
        <v>0</v>
      </c>
      <c r="S42" s="928">
        <v>0</v>
      </c>
      <c r="T42" s="985">
        <f t="shared" si="40"/>
        <v>0</v>
      </c>
      <c r="U42" s="300">
        <v>0</v>
      </c>
      <c r="V42" s="928">
        <v>0</v>
      </c>
      <c r="W42" s="988">
        <f t="shared" si="41"/>
        <v>0</v>
      </c>
      <c r="X42" s="910"/>
      <c r="Y42" s="533">
        <f t="shared" si="42"/>
        <v>0</v>
      </c>
      <c r="Z42" s="534">
        <f t="shared" si="43"/>
        <v>0</v>
      </c>
      <c r="AA42" s="534">
        <f t="shared" si="44"/>
        <v>0</v>
      </c>
      <c r="AB42" s="534">
        <f t="shared" si="45"/>
        <v>0</v>
      </c>
      <c r="AC42" s="534">
        <f t="shared" si="46"/>
        <v>0</v>
      </c>
      <c r="AD42" s="535">
        <f t="shared" si="47"/>
        <v>0</v>
      </c>
      <c r="AE42" s="910"/>
    </row>
    <row r="43" spans="1:31" ht="15" customHeight="1" x14ac:dyDescent="0.2">
      <c r="A43" s="41" t="s">
        <v>457</v>
      </c>
      <c r="B43" s="61" t="s">
        <v>476</v>
      </c>
      <c r="C43" s="295">
        <f t="shared" ref="C43:W43" si="48">SUM(C36:C42)</f>
        <v>0</v>
      </c>
      <c r="D43" s="929">
        <f t="shared" si="48"/>
        <v>0</v>
      </c>
      <c r="E43" s="925">
        <f t="shared" si="48"/>
        <v>0</v>
      </c>
      <c r="F43" s="295">
        <f t="shared" si="48"/>
        <v>0</v>
      </c>
      <c r="G43" s="929">
        <f t="shared" si="48"/>
        <v>0</v>
      </c>
      <c r="H43" s="925">
        <f t="shared" si="48"/>
        <v>0</v>
      </c>
      <c r="I43" s="295">
        <f t="shared" si="48"/>
        <v>0</v>
      </c>
      <c r="J43" s="929">
        <f t="shared" si="48"/>
        <v>0</v>
      </c>
      <c r="K43" s="925">
        <f t="shared" si="48"/>
        <v>0</v>
      </c>
      <c r="L43" s="295">
        <f t="shared" si="48"/>
        <v>0</v>
      </c>
      <c r="M43" s="929">
        <f t="shared" si="48"/>
        <v>0</v>
      </c>
      <c r="N43" s="925">
        <f t="shared" si="48"/>
        <v>0</v>
      </c>
      <c r="O43" s="295">
        <f t="shared" si="48"/>
        <v>0</v>
      </c>
      <c r="P43" s="929">
        <f t="shared" si="48"/>
        <v>0</v>
      </c>
      <c r="Q43" s="925">
        <f t="shared" si="48"/>
        <v>0</v>
      </c>
      <c r="R43" s="295">
        <f t="shared" si="48"/>
        <v>0</v>
      </c>
      <c r="S43" s="929">
        <f t="shared" si="48"/>
        <v>0</v>
      </c>
      <c r="T43" s="925">
        <f t="shared" si="48"/>
        <v>0</v>
      </c>
      <c r="U43" s="295">
        <f t="shared" si="48"/>
        <v>0</v>
      </c>
      <c r="V43" s="929">
        <f t="shared" si="48"/>
        <v>0</v>
      </c>
      <c r="W43" s="969">
        <f t="shared" si="48"/>
        <v>0</v>
      </c>
      <c r="X43" s="910"/>
      <c r="Y43" s="699">
        <f t="shared" si="42"/>
        <v>0</v>
      </c>
      <c r="Z43" s="697">
        <f t="shared" si="43"/>
        <v>0</v>
      </c>
      <c r="AA43" s="697">
        <f t="shared" si="44"/>
        <v>0</v>
      </c>
      <c r="AB43" s="697">
        <f t="shared" si="45"/>
        <v>0</v>
      </c>
      <c r="AC43" s="697">
        <f t="shared" si="46"/>
        <v>0</v>
      </c>
      <c r="AD43" s="700">
        <f t="shared" si="47"/>
        <v>0</v>
      </c>
      <c r="AE43" s="910"/>
    </row>
    <row r="44" spans="1:31" ht="15" customHeight="1" x14ac:dyDescent="0.2">
      <c r="A44" s="40"/>
      <c r="B44" s="51"/>
      <c r="C44" s="392"/>
      <c r="D44" s="392"/>
      <c r="E44" s="392"/>
      <c r="F44" s="392"/>
      <c r="G44" s="392"/>
      <c r="H44" s="392"/>
      <c r="I44" s="392"/>
      <c r="J44" s="392"/>
      <c r="K44" s="392"/>
      <c r="L44" s="392"/>
      <c r="M44" s="392"/>
      <c r="N44" s="392"/>
      <c r="O44" s="392"/>
      <c r="P44" s="392"/>
      <c r="Q44" s="392"/>
      <c r="R44" s="392"/>
      <c r="S44" s="392"/>
      <c r="T44" s="392"/>
      <c r="U44" s="392"/>
      <c r="V44" s="392"/>
      <c r="W44" s="392"/>
      <c r="X44" s="910"/>
      <c r="Y44" s="851"/>
      <c r="Z44" s="852"/>
      <c r="AA44" s="852"/>
      <c r="AB44" s="852"/>
      <c r="AC44" s="852"/>
      <c r="AD44" s="853"/>
      <c r="AE44" s="910"/>
    </row>
    <row r="45" spans="1:31" ht="15" customHeight="1" x14ac:dyDescent="0.2">
      <c r="A45" s="41" t="s">
        <v>37</v>
      </c>
      <c r="B45" s="52" t="s">
        <v>477</v>
      </c>
      <c r="C45" s="907">
        <f t="shared" ref="C45:D45" si="49">C33+C43</f>
        <v>0</v>
      </c>
      <c r="D45" s="930">
        <f t="shared" si="49"/>
        <v>0</v>
      </c>
      <c r="E45" s="239">
        <f>SUM(C45:D45)</f>
        <v>0</v>
      </c>
      <c r="F45" s="907">
        <f t="shared" ref="F45:G45" si="50">F33+F43</f>
        <v>0</v>
      </c>
      <c r="G45" s="930">
        <f t="shared" si="50"/>
        <v>0</v>
      </c>
      <c r="H45" s="239">
        <f>SUM(F45:G45)</f>
        <v>0</v>
      </c>
      <c r="I45" s="907">
        <f t="shared" ref="I45" si="51">I33+I43</f>
        <v>0</v>
      </c>
      <c r="J45" s="930">
        <f t="shared" ref="J45" si="52">J33+J43</f>
        <v>0</v>
      </c>
      <c r="K45" s="239">
        <f>SUM(I45:J45)</f>
        <v>0</v>
      </c>
      <c r="L45" s="907">
        <f t="shared" ref="L45:M45" si="53">L33+L43</f>
        <v>0</v>
      </c>
      <c r="M45" s="930">
        <f t="shared" si="53"/>
        <v>0</v>
      </c>
      <c r="N45" s="239">
        <f>SUM(L45:M45)</f>
        <v>0</v>
      </c>
      <c r="O45" s="907">
        <f t="shared" ref="O45:P45" si="54">O33+O43</f>
        <v>0</v>
      </c>
      <c r="P45" s="930">
        <f t="shared" si="54"/>
        <v>0</v>
      </c>
      <c r="Q45" s="239">
        <f>SUM(O45:P45)</f>
        <v>0</v>
      </c>
      <c r="R45" s="907">
        <f t="shared" ref="R45:S45" si="55">R33+R43</f>
        <v>0</v>
      </c>
      <c r="S45" s="930">
        <f t="shared" si="55"/>
        <v>0</v>
      </c>
      <c r="T45" s="239">
        <f>SUM(R45:S45)</f>
        <v>0</v>
      </c>
      <c r="U45" s="907">
        <f t="shared" ref="U45:V45" si="56">U33+U43</f>
        <v>0</v>
      </c>
      <c r="V45" s="930">
        <f t="shared" si="56"/>
        <v>0</v>
      </c>
      <c r="W45" s="930">
        <f>SUM(U45:V45)</f>
        <v>0</v>
      </c>
      <c r="X45" s="910"/>
      <c r="Y45" s="693">
        <f>IF(AND(E45=0,H45=0),0,IF(AND(E45=0,H45&gt;0),1,IF(AND(E45=0,H45&lt;0),-1,(H45-E45)/ABS(E45))))</f>
        <v>0</v>
      </c>
      <c r="Z45" s="694">
        <f>IF(AND(H45=0,K45=0),0,IF(AND(H45=0,K45&gt;0),1,IF(AND(H45=0,K45&lt;0),-1,(K45-H45)/ABS(H45))))</f>
        <v>0</v>
      </c>
      <c r="AA45" s="694">
        <f>IF(AND(K45=0,N45=0),0,IF(AND(K45=0,N45&gt;0),1,IF(AND(K45=0,N45&lt;0),-1,(N45-K45)/ABS(K45))))</f>
        <v>0</v>
      </c>
      <c r="AB45" s="694">
        <f>IF(AND(N45=0,Q45=0),0,IF(AND(N45=0,Q45&gt;0),1,IF(AND(N45=0,Q45&lt;0),-1,(Q45-N45)/ABS(N45))))</f>
        <v>0</v>
      </c>
      <c r="AC45" s="694">
        <f>IF(AND(Q45=0,T45=0),0,IF(AND(Q45=0,T45&gt;0),1,IF(AND(Q45=0,T45&lt;0),-1,(T45-Q45)/ABS(Q45))))</f>
        <v>0</v>
      </c>
      <c r="AD45" s="811">
        <f>IF(AND(T45=0,W45=0),0,IF(AND(T45=0,W45&gt;0),1,IF(AND(T45=0,W45&lt;0),-1,(W45-T45)/ABS(T45))))</f>
        <v>0</v>
      </c>
      <c r="AE45" s="910"/>
    </row>
    <row r="46" spans="1:31" ht="17.25" customHeight="1" x14ac:dyDescent="0.2">
      <c r="A46" s="1140"/>
      <c r="B46" s="1140"/>
      <c r="C46" s="1140"/>
      <c r="D46" s="1140"/>
      <c r="E46" s="1140"/>
      <c r="F46" s="1140"/>
      <c r="G46" s="1140"/>
      <c r="H46" s="1140"/>
      <c r="I46" s="1140"/>
      <c r="J46" s="1140"/>
      <c r="K46" s="1140"/>
      <c r="L46" s="1140"/>
      <c r="M46" s="1140"/>
      <c r="N46" s="1140"/>
      <c r="O46" s="1140"/>
      <c r="P46" s="1140"/>
      <c r="Q46" s="1140"/>
      <c r="R46" s="1140"/>
      <c r="S46" s="1140"/>
      <c r="T46" s="1140"/>
      <c r="U46" s="1140"/>
      <c r="V46" s="1140"/>
      <c r="W46" s="1140"/>
    </row>
    <row r="47" spans="1:31" ht="17.25" customHeight="1" x14ac:dyDescent="0.2">
      <c r="A47" s="1262"/>
      <c r="B47" s="1262"/>
      <c r="C47" s="1262"/>
      <c r="D47" s="1262"/>
      <c r="E47" s="1262"/>
      <c r="F47" s="1262"/>
      <c r="G47" s="1262"/>
      <c r="H47" s="1262"/>
      <c r="I47" s="1262"/>
      <c r="J47" s="1262"/>
      <c r="K47" s="1262"/>
      <c r="L47" s="1262"/>
      <c r="M47" s="1262"/>
      <c r="N47" s="1262"/>
      <c r="O47" s="1262"/>
      <c r="P47" s="1262"/>
      <c r="Q47" s="1262"/>
      <c r="R47" s="1262"/>
      <c r="S47" s="1262"/>
      <c r="T47" s="1262"/>
      <c r="U47" s="1262"/>
      <c r="V47" s="1262"/>
      <c r="W47" s="1262"/>
    </row>
  </sheetData>
  <mergeCells count="54">
    <mergeCell ref="W9:W11"/>
    <mergeCell ref="A9:B11"/>
    <mergeCell ref="C9:C11"/>
    <mergeCell ref="D9:D11"/>
    <mergeCell ref="E9:E11"/>
    <mergeCell ref="I9:I11"/>
    <mergeCell ref="I5:W5"/>
    <mergeCell ref="F7:H7"/>
    <mergeCell ref="F8:H8"/>
    <mergeCell ref="A47:W47"/>
    <mergeCell ref="U7:W7"/>
    <mergeCell ref="U8:W8"/>
    <mergeCell ref="R6:T6"/>
    <mergeCell ref="R7:T7"/>
    <mergeCell ref="R8:T8"/>
    <mergeCell ref="O6:Q6"/>
    <mergeCell ref="O7:Q7"/>
    <mergeCell ref="O8:Q8"/>
    <mergeCell ref="L6:N6"/>
    <mergeCell ref="L7:N7"/>
    <mergeCell ref="L8:N8"/>
    <mergeCell ref="C5:H5"/>
    <mergeCell ref="AD10:AD11"/>
    <mergeCell ref="Y7:AD9"/>
    <mergeCell ref="Y6:AD6"/>
    <mergeCell ref="I6:K6"/>
    <mergeCell ref="I7:K7"/>
    <mergeCell ref="I8:K8"/>
    <mergeCell ref="U6:W6"/>
    <mergeCell ref="Y10:Y11"/>
    <mergeCell ref="Z10:Z11"/>
    <mergeCell ref="AA10:AA11"/>
    <mergeCell ref="AB10:AB11"/>
    <mergeCell ref="J9:J11"/>
    <mergeCell ref="K9:K11"/>
    <mergeCell ref="L9:L11"/>
    <mergeCell ref="M9:M11"/>
    <mergeCell ref="N9:N11"/>
    <mergeCell ref="C6:E6"/>
    <mergeCell ref="C7:E7"/>
    <mergeCell ref="C8:E8"/>
    <mergeCell ref="F6:H6"/>
    <mergeCell ref="AC10:AC11"/>
    <mergeCell ref="F9:F11"/>
    <mergeCell ref="G9:G11"/>
    <mergeCell ref="H9:H11"/>
    <mergeCell ref="O9:O11"/>
    <mergeCell ref="P9:P11"/>
    <mergeCell ref="Q9:Q11"/>
    <mergeCell ref="R9:R11"/>
    <mergeCell ref="S9:S11"/>
    <mergeCell ref="T9:T11"/>
    <mergeCell ref="U9:U11"/>
    <mergeCell ref="V9:V11"/>
  </mergeCells>
  <conditionalFormatting sqref="I43:I45">
    <cfRule type="cellIs" dxfId="74" priority="45" operator="equal">
      <formula>0</formula>
    </cfRule>
  </conditionalFormatting>
  <conditionalFormatting sqref="Y14:AD45">
    <cfRule type="expression" dxfId="73" priority="39">
      <formula>IF(ABS(Y14)&gt;=0.1,1,0)</formula>
    </cfRule>
    <cfRule type="cellIs" dxfId="72" priority="40" operator="equal">
      <formula>0</formula>
    </cfRule>
  </conditionalFormatting>
  <conditionalFormatting sqref="C14:C45">
    <cfRule type="cellIs" dxfId="71" priority="20" operator="equal">
      <formula>0</formula>
    </cfRule>
  </conditionalFormatting>
  <conditionalFormatting sqref="D14:E22 D23 D36:E44 D35 D24:E32 D34:E34 D33 D45">
    <cfRule type="cellIs" dxfId="70" priority="19" operator="equal">
      <formula>0</formula>
    </cfRule>
  </conditionalFormatting>
  <conditionalFormatting sqref="J43:K45">
    <cfRule type="cellIs" dxfId="69" priority="34" operator="equal">
      <formula>0</formula>
    </cfRule>
  </conditionalFormatting>
  <conditionalFormatting sqref="P14:Q22 P24:Q34 P23 P36:Q42 P35">
    <cfRule type="cellIs" dxfId="68" priority="9" operator="equal">
      <formula>0</formula>
    </cfRule>
  </conditionalFormatting>
  <conditionalFormatting sqref="F14:F42">
    <cfRule type="cellIs" dxfId="67" priority="16" operator="equal">
      <formula>0</formula>
    </cfRule>
  </conditionalFormatting>
  <conditionalFormatting sqref="G14:H22 G24:H34 G23 G36:H42 G35">
    <cfRule type="cellIs" dxfId="66" priority="15" operator="equal">
      <formula>0</formula>
    </cfRule>
  </conditionalFormatting>
  <conditionalFormatting sqref="I14:I42">
    <cfRule type="cellIs" dxfId="65" priority="14" operator="equal">
      <formula>0</formula>
    </cfRule>
  </conditionalFormatting>
  <conditionalFormatting sqref="J14:K22 J24:K34 J23 J36:K42 J35">
    <cfRule type="cellIs" dxfId="64" priority="13" operator="equal">
      <formula>0</formula>
    </cfRule>
  </conditionalFormatting>
  <conditionalFormatting sqref="L43:L45">
    <cfRule type="cellIs" dxfId="63" priority="28" operator="equal">
      <formula>0</formula>
    </cfRule>
  </conditionalFormatting>
  <conditionalFormatting sqref="M43:N45">
    <cfRule type="cellIs" dxfId="62" priority="27" operator="equal">
      <formula>0</formula>
    </cfRule>
  </conditionalFormatting>
  <conditionalFormatting sqref="O43:O45">
    <cfRule type="cellIs" dxfId="61" priority="26" operator="equal">
      <formula>0</formula>
    </cfRule>
  </conditionalFormatting>
  <conditionalFormatting sqref="P43:Q45">
    <cfRule type="cellIs" dxfId="60" priority="25" operator="equal">
      <formula>0</formula>
    </cfRule>
  </conditionalFormatting>
  <conditionalFormatting sqref="R43:R45">
    <cfRule type="cellIs" dxfId="59" priority="24" operator="equal">
      <formula>0</formula>
    </cfRule>
  </conditionalFormatting>
  <conditionalFormatting sqref="S43:T45">
    <cfRule type="cellIs" dxfId="58" priority="23" operator="equal">
      <formula>0</formula>
    </cfRule>
  </conditionalFormatting>
  <conditionalFormatting sqref="U43:U45">
    <cfRule type="cellIs" dxfId="57" priority="22" operator="equal">
      <formula>0</formula>
    </cfRule>
  </conditionalFormatting>
  <conditionalFormatting sqref="V43:W45">
    <cfRule type="cellIs" dxfId="56" priority="21" operator="equal">
      <formula>0</formula>
    </cfRule>
  </conditionalFormatting>
  <conditionalFormatting sqref="F43:F45">
    <cfRule type="cellIs" dxfId="55" priority="18" operator="equal">
      <formula>0</formula>
    </cfRule>
  </conditionalFormatting>
  <conditionalFormatting sqref="G43:H45">
    <cfRule type="cellIs" dxfId="54" priority="17" operator="equal">
      <formula>0</formula>
    </cfRule>
  </conditionalFormatting>
  <conditionalFormatting sqref="L14:L42">
    <cfRule type="cellIs" dxfId="53" priority="12" operator="equal">
      <formula>0</formula>
    </cfRule>
  </conditionalFormatting>
  <conditionalFormatting sqref="M14:N22 M24:N34 M23 M36:N42 M35">
    <cfRule type="cellIs" dxfId="52" priority="11" operator="equal">
      <formula>0</formula>
    </cfRule>
  </conditionalFormatting>
  <conditionalFormatting sqref="O14:O42">
    <cfRule type="cellIs" dxfId="51" priority="10" operator="equal">
      <formula>0</formula>
    </cfRule>
  </conditionalFormatting>
  <conditionalFormatting sqref="R14:R42">
    <cfRule type="cellIs" dxfId="50" priority="8" operator="equal">
      <formula>0</formula>
    </cfRule>
  </conditionalFormatting>
  <conditionalFormatting sqref="S14:T22 S24:T34 S23 S36:T42 S35">
    <cfRule type="cellIs" dxfId="49" priority="7" operator="equal">
      <formula>0</formula>
    </cfRule>
  </conditionalFormatting>
  <conditionalFormatting sqref="U14:U42">
    <cfRule type="cellIs" dxfId="48" priority="6" operator="equal">
      <formula>0</formula>
    </cfRule>
  </conditionalFormatting>
  <conditionalFormatting sqref="V14:W22 V24:W34 V23 V36:W42 V35">
    <cfRule type="cellIs" dxfId="47" priority="5" operator="equal">
      <formula>0</formula>
    </cfRule>
  </conditionalFormatting>
  <conditionalFormatting sqref="Y12:AD13">
    <cfRule type="expression" dxfId="46" priority="3">
      <formula>IF(ABS(Y12)&gt;=0.1,1,0)</formula>
    </cfRule>
    <cfRule type="cellIs" dxfId="45" priority="4" operator="equal">
      <formula>0</formula>
    </cfRule>
  </conditionalFormatting>
  <conditionalFormatting sqref="E33">
    <cfRule type="cellIs" dxfId="44" priority="2" operator="equal">
      <formula>0</formula>
    </cfRule>
  </conditionalFormatting>
  <conditionalFormatting sqref="E45">
    <cfRule type="cellIs" dxfId="43" priority="1" operator="equal">
      <formula>0</formula>
    </cfRule>
  </conditionalFormatting>
  <dataValidations count="1">
    <dataValidation allowBlank="1" showInputMessage="1" showErrorMessage="1" promptTitle="Prepopulated data" prompt="You should complete these cells where data has been prepopulated in the Total column. The Total column will be overwritten by the data you enter here." sqref="C14:D20 C24:D30 C36:D42" xr:uid="{0E487B07-0FE8-4F29-9FB7-81A0815BBA92}"/>
  </dataValidations>
  <pageMargins left="0.70866141732283472" right="0.70866141732283472" top="0.74803149606299213" bottom="0.74803149606299213" header="0.31496062992125984" footer="0.31496062992125984"/>
  <pageSetup paperSize="9" scale="67" fitToWidth="2" fitToHeight="3"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Sheet36"/>
  <dimension ref="A1:J109"/>
  <sheetViews>
    <sheetView showGridLines="0" zoomScaleNormal="100" workbookViewId="0">
      <pane xSplit="2" ySplit="7" topLeftCell="C8" activePane="bottomRight" state="frozen"/>
      <selection pane="topRight" activeCell="C1" sqref="C1"/>
      <selection pane="bottomLeft" activeCell="A8" sqref="A8"/>
      <selection pane="bottomRight"/>
    </sheetView>
  </sheetViews>
  <sheetFormatPr defaultColWidth="9.140625" defaultRowHeight="12.75" x14ac:dyDescent="0.2"/>
  <cols>
    <col min="1" max="1" width="5.7109375" style="3" customWidth="1"/>
    <col min="2" max="2" width="57.5703125" style="1" customWidth="1"/>
    <col min="3" max="3" width="13.140625" style="1" customWidth="1"/>
    <col min="4" max="5" width="10.42578125" style="1" customWidth="1"/>
    <col min="6" max="6" width="17.85546875" style="1" bestFit="1" customWidth="1"/>
    <col min="7" max="7" width="14.85546875" style="1" customWidth="1"/>
    <col min="8" max="8" width="16.42578125" style="1" bestFit="1" customWidth="1"/>
    <col min="9" max="9" width="17" style="10" customWidth="1"/>
    <col min="10" max="10" width="15.7109375" style="1" bestFit="1" customWidth="1"/>
    <col min="11" max="16384" width="9.140625" style="1"/>
  </cols>
  <sheetData>
    <row r="1" spans="1:10" ht="15.75" x14ac:dyDescent="0.25">
      <c r="A1" s="1133" t="s">
        <v>2</v>
      </c>
      <c r="B1" s="456"/>
      <c r="C1" s="435"/>
      <c r="D1" s="435"/>
      <c r="E1" s="435"/>
      <c r="F1" s="435"/>
      <c r="G1" s="435"/>
      <c r="H1" s="435"/>
      <c r="I1" s="434"/>
      <c r="J1" s="435"/>
    </row>
    <row r="2" spans="1:10" s="11" customFormat="1" ht="15" x14ac:dyDescent="0.25">
      <c r="A2" s="1134"/>
      <c r="B2" s="364"/>
      <c r="C2" s="364"/>
      <c r="D2" s="364"/>
      <c r="E2" s="364"/>
      <c r="F2" s="364"/>
      <c r="G2" s="364"/>
      <c r="H2" s="364"/>
      <c r="I2" s="364"/>
      <c r="J2" s="364"/>
    </row>
    <row r="3" spans="1:10" ht="13.5" x14ac:dyDescent="0.2">
      <c r="A3" s="1136" t="s">
        <v>5</v>
      </c>
      <c r="B3" s="207"/>
      <c r="C3" s="207"/>
      <c r="D3" s="207"/>
      <c r="E3" s="207"/>
      <c r="F3" s="207"/>
      <c r="G3" s="207"/>
      <c r="H3" s="207"/>
      <c r="I3" s="207"/>
      <c r="J3" s="207"/>
    </row>
    <row r="4" spans="1:10" ht="15" customHeight="1" x14ac:dyDescent="0.2">
      <c r="A4" s="1"/>
    </row>
    <row r="5" spans="1:10" ht="15.75" customHeight="1" x14ac:dyDescent="0.2">
      <c r="A5" s="1210" t="s">
        <v>478</v>
      </c>
      <c r="B5" s="1211"/>
      <c r="C5" s="1214" t="s">
        <v>300</v>
      </c>
      <c r="D5" s="1214"/>
      <c r="E5" s="1214"/>
      <c r="F5" s="1214"/>
      <c r="G5" s="1214"/>
      <c r="H5" s="1214"/>
      <c r="I5" s="1214"/>
      <c r="J5" s="1215"/>
    </row>
    <row r="6" spans="1:10" ht="13.5" x14ac:dyDescent="0.2">
      <c r="A6" s="1212"/>
      <c r="B6" s="1213"/>
      <c r="C6" s="136">
        <v>1</v>
      </c>
      <c r="D6" s="136">
        <v>2</v>
      </c>
      <c r="E6" s="136">
        <v>3</v>
      </c>
      <c r="F6" s="136">
        <v>4</v>
      </c>
      <c r="G6" s="136">
        <v>5</v>
      </c>
      <c r="H6" s="136">
        <v>6</v>
      </c>
      <c r="I6" s="137">
        <v>7</v>
      </c>
      <c r="J6" s="138">
        <v>8</v>
      </c>
    </row>
    <row r="7" spans="1:10" ht="39.75" customHeight="1" x14ac:dyDescent="0.2">
      <c r="A7" s="117"/>
      <c r="B7" s="73"/>
      <c r="C7" s="1154" t="s">
        <v>479</v>
      </c>
      <c r="D7" s="1154" t="s">
        <v>480</v>
      </c>
      <c r="E7" s="1154" t="s">
        <v>481</v>
      </c>
      <c r="F7" s="1154" t="s">
        <v>47</v>
      </c>
      <c r="G7" s="1154" t="s">
        <v>49</v>
      </c>
      <c r="H7" s="1154" t="s">
        <v>51</v>
      </c>
      <c r="I7" s="1154" t="s">
        <v>53</v>
      </c>
      <c r="J7" s="1157" t="s">
        <v>55</v>
      </c>
    </row>
    <row r="8" spans="1:10" ht="15" customHeight="1" x14ac:dyDescent="0.2">
      <c r="A8" s="42">
        <v>1</v>
      </c>
      <c r="B8" s="53" t="s">
        <v>325</v>
      </c>
      <c r="C8" s="477" t="s">
        <v>28</v>
      </c>
      <c r="D8" s="477" t="s">
        <v>28</v>
      </c>
      <c r="E8" s="477" t="s">
        <v>28</v>
      </c>
      <c r="F8" s="477" t="s">
        <v>28</v>
      </c>
      <c r="G8" s="477" t="s">
        <v>28</v>
      </c>
      <c r="H8" s="477" t="s">
        <v>28</v>
      </c>
      <c r="I8" s="477" t="s">
        <v>28</v>
      </c>
      <c r="J8" s="478" t="s">
        <v>28</v>
      </c>
    </row>
    <row r="9" spans="1:10" ht="15" customHeight="1" x14ac:dyDescent="0.2">
      <c r="A9" s="125" t="s">
        <v>29</v>
      </c>
      <c r="B9" s="126" t="s">
        <v>326</v>
      </c>
      <c r="C9" s="301">
        <v>0</v>
      </c>
      <c r="D9" s="301">
        <v>0</v>
      </c>
      <c r="E9" s="246">
        <f>SUM(C9:D9)</f>
        <v>0</v>
      </c>
      <c r="F9" s="1029">
        <v>0</v>
      </c>
      <c r="G9" s="301">
        <v>0</v>
      </c>
      <c r="H9" s="301">
        <v>0</v>
      </c>
      <c r="I9" s="1029"/>
      <c r="J9" s="246">
        <f>SUM(E9,G9:H9)</f>
        <v>0</v>
      </c>
    </row>
    <row r="10" spans="1:10" ht="15" customHeight="1" x14ac:dyDescent="0.2">
      <c r="A10" s="17" t="s">
        <v>31</v>
      </c>
      <c r="B10" s="127" t="s">
        <v>327</v>
      </c>
      <c r="C10" s="302">
        <v>0</v>
      </c>
      <c r="D10" s="302">
        <v>0</v>
      </c>
      <c r="E10" s="251">
        <f t="shared" ref="E10:E53" si="0">SUM(C10:D10)</f>
        <v>0</v>
      </c>
      <c r="F10" s="1030">
        <v>0</v>
      </c>
      <c r="G10" s="302">
        <v>0</v>
      </c>
      <c r="H10" s="302">
        <v>0</v>
      </c>
      <c r="I10" s="1030"/>
      <c r="J10" s="251">
        <f t="shared" ref="J10:J53" si="1">SUM(E10,G10:H10)</f>
        <v>0</v>
      </c>
    </row>
    <row r="11" spans="1:10" ht="15" customHeight="1" x14ac:dyDescent="0.2">
      <c r="A11" s="128" t="s">
        <v>33</v>
      </c>
      <c r="B11" s="127" t="s">
        <v>328</v>
      </c>
      <c r="C11" s="302">
        <v>0</v>
      </c>
      <c r="D11" s="302">
        <v>0</v>
      </c>
      <c r="E11" s="251">
        <f t="shared" si="0"/>
        <v>0</v>
      </c>
      <c r="F11" s="1030">
        <v>0</v>
      </c>
      <c r="G11" s="302">
        <v>0</v>
      </c>
      <c r="H11" s="302">
        <v>0</v>
      </c>
      <c r="I11" s="1030"/>
      <c r="J11" s="251">
        <f t="shared" si="1"/>
        <v>0</v>
      </c>
    </row>
    <row r="12" spans="1:10" ht="15" customHeight="1" x14ac:dyDescent="0.2">
      <c r="A12" s="17" t="s">
        <v>35</v>
      </c>
      <c r="B12" s="127" t="s">
        <v>329</v>
      </c>
      <c r="C12" s="302">
        <v>0</v>
      </c>
      <c r="D12" s="302">
        <v>0</v>
      </c>
      <c r="E12" s="251">
        <f t="shared" si="0"/>
        <v>0</v>
      </c>
      <c r="F12" s="1030">
        <v>0</v>
      </c>
      <c r="G12" s="302">
        <v>0</v>
      </c>
      <c r="H12" s="302">
        <v>0</v>
      </c>
      <c r="I12" s="1030"/>
      <c r="J12" s="251">
        <f t="shared" si="1"/>
        <v>0</v>
      </c>
    </row>
    <row r="13" spans="1:10" ht="15" customHeight="1" x14ac:dyDescent="0.2">
      <c r="A13" s="128" t="s">
        <v>37</v>
      </c>
      <c r="B13" s="127" t="s">
        <v>330</v>
      </c>
      <c r="C13" s="302">
        <v>0</v>
      </c>
      <c r="D13" s="302">
        <v>0</v>
      </c>
      <c r="E13" s="251">
        <f t="shared" si="0"/>
        <v>0</v>
      </c>
      <c r="F13" s="1030">
        <v>0</v>
      </c>
      <c r="G13" s="302">
        <v>0</v>
      </c>
      <c r="H13" s="302">
        <v>0</v>
      </c>
      <c r="I13" s="1030"/>
      <c r="J13" s="251">
        <f t="shared" si="1"/>
        <v>0</v>
      </c>
    </row>
    <row r="14" spans="1:10" ht="15" customHeight="1" x14ac:dyDescent="0.2">
      <c r="A14" s="128" t="s">
        <v>39</v>
      </c>
      <c r="B14" s="127" t="s">
        <v>331</v>
      </c>
      <c r="C14" s="302">
        <v>0</v>
      </c>
      <c r="D14" s="302">
        <v>0</v>
      </c>
      <c r="E14" s="251">
        <f t="shared" si="0"/>
        <v>0</v>
      </c>
      <c r="F14" s="1030">
        <v>0</v>
      </c>
      <c r="G14" s="302">
        <v>0</v>
      </c>
      <c r="H14" s="302">
        <v>0</v>
      </c>
      <c r="I14" s="1030"/>
      <c r="J14" s="251">
        <f t="shared" si="1"/>
        <v>0</v>
      </c>
    </row>
    <row r="15" spans="1:10" ht="15" customHeight="1" x14ac:dyDescent="0.2">
      <c r="A15" s="17" t="s">
        <v>41</v>
      </c>
      <c r="B15" s="127" t="s">
        <v>332</v>
      </c>
      <c r="C15" s="302">
        <v>0</v>
      </c>
      <c r="D15" s="302">
        <v>0</v>
      </c>
      <c r="E15" s="251">
        <f t="shared" si="0"/>
        <v>0</v>
      </c>
      <c r="F15" s="1030">
        <v>0</v>
      </c>
      <c r="G15" s="302">
        <v>0</v>
      </c>
      <c r="H15" s="302">
        <v>0</v>
      </c>
      <c r="I15" s="1030"/>
      <c r="J15" s="251">
        <f t="shared" si="1"/>
        <v>0</v>
      </c>
    </row>
    <row r="16" spans="1:10" ht="15" customHeight="1" x14ac:dyDescent="0.2">
      <c r="A16" s="128" t="s">
        <v>87</v>
      </c>
      <c r="B16" s="127" t="s">
        <v>333</v>
      </c>
      <c r="C16" s="302">
        <v>0</v>
      </c>
      <c r="D16" s="302">
        <v>0</v>
      </c>
      <c r="E16" s="251">
        <f t="shared" si="0"/>
        <v>0</v>
      </c>
      <c r="F16" s="1030">
        <v>0</v>
      </c>
      <c r="G16" s="302">
        <v>0</v>
      </c>
      <c r="H16" s="302">
        <v>0</v>
      </c>
      <c r="I16" s="1030"/>
      <c r="J16" s="251">
        <f t="shared" si="1"/>
        <v>0</v>
      </c>
    </row>
    <row r="17" spans="1:10" ht="15" customHeight="1" x14ac:dyDescent="0.2">
      <c r="A17" s="17" t="s">
        <v>89</v>
      </c>
      <c r="B17" s="127" t="s">
        <v>334</v>
      </c>
      <c r="C17" s="302">
        <v>0</v>
      </c>
      <c r="D17" s="302">
        <v>0</v>
      </c>
      <c r="E17" s="251">
        <f t="shared" si="0"/>
        <v>0</v>
      </c>
      <c r="F17" s="1030">
        <v>0</v>
      </c>
      <c r="G17" s="302">
        <v>0</v>
      </c>
      <c r="H17" s="302">
        <v>0</v>
      </c>
      <c r="I17" s="1030"/>
      <c r="J17" s="251">
        <f t="shared" si="1"/>
        <v>0</v>
      </c>
    </row>
    <row r="18" spans="1:10" ht="15" customHeight="1" x14ac:dyDescent="0.2">
      <c r="A18" s="128" t="s">
        <v>91</v>
      </c>
      <c r="B18" s="127" t="s">
        <v>335</v>
      </c>
      <c r="C18" s="302">
        <v>0</v>
      </c>
      <c r="D18" s="302">
        <v>0</v>
      </c>
      <c r="E18" s="251">
        <f t="shared" si="0"/>
        <v>0</v>
      </c>
      <c r="F18" s="1030">
        <v>0</v>
      </c>
      <c r="G18" s="302">
        <v>0</v>
      </c>
      <c r="H18" s="302">
        <v>0</v>
      </c>
      <c r="I18" s="1030"/>
      <c r="J18" s="251">
        <f t="shared" si="1"/>
        <v>0</v>
      </c>
    </row>
    <row r="19" spans="1:10" ht="15" customHeight="1" x14ac:dyDescent="0.2">
      <c r="A19" s="128" t="s">
        <v>93</v>
      </c>
      <c r="B19" s="127" t="s">
        <v>336</v>
      </c>
      <c r="C19" s="302">
        <v>0</v>
      </c>
      <c r="D19" s="302">
        <v>0</v>
      </c>
      <c r="E19" s="251">
        <f t="shared" si="0"/>
        <v>0</v>
      </c>
      <c r="F19" s="1030">
        <v>0</v>
      </c>
      <c r="G19" s="302">
        <v>0</v>
      </c>
      <c r="H19" s="302">
        <v>0</v>
      </c>
      <c r="I19" s="1030"/>
      <c r="J19" s="251">
        <f t="shared" si="1"/>
        <v>0</v>
      </c>
    </row>
    <row r="20" spans="1:10" ht="15" customHeight="1" x14ac:dyDescent="0.2">
      <c r="A20" s="17" t="s">
        <v>95</v>
      </c>
      <c r="B20" s="127" t="s">
        <v>337</v>
      </c>
      <c r="C20" s="302">
        <v>0</v>
      </c>
      <c r="D20" s="302">
        <v>0</v>
      </c>
      <c r="E20" s="251">
        <f t="shared" si="0"/>
        <v>0</v>
      </c>
      <c r="F20" s="1030">
        <v>0</v>
      </c>
      <c r="G20" s="302">
        <v>0</v>
      </c>
      <c r="H20" s="302">
        <v>0</v>
      </c>
      <c r="I20" s="1030"/>
      <c r="J20" s="251">
        <f t="shared" si="1"/>
        <v>0</v>
      </c>
    </row>
    <row r="21" spans="1:10" ht="15" customHeight="1" x14ac:dyDescent="0.2">
      <c r="A21" s="128" t="s">
        <v>338</v>
      </c>
      <c r="B21" s="127" t="s">
        <v>339</v>
      </c>
      <c r="C21" s="302">
        <v>0</v>
      </c>
      <c r="D21" s="302">
        <v>0</v>
      </c>
      <c r="E21" s="251">
        <f t="shared" si="0"/>
        <v>0</v>
      </c>
      <c r="F21" s="1030">
        <v>0</v>
      </c>
      <c r="G21" s="302">
        <v>0</v>
      </c>
      <c r="H21" s="302">
        <v>0</v>
      </c>
      <c r="I21" s="1030"/>
      <c r="J21" s="251">
        <f t="shared" si="1"/>
        <v>0</v>
      </c>
    </row>
    <row r="22" spans="1:10" ht="15" customHeight="1" x14ac:dyDescent="0.2">
      <c r="A22" s="17" t="s">
        <v>340</v>
      </c>
      <c r="B22" s="127" t="s">
        <v>341</v>
      </c>
      <c r="C22" s="302">
        <v>0</v>
      </c>
      <c r="D22" s="302">
        <v>0</v>
      </c>
      <c r="E22" s="251">
        <f t="shared" si="0"/>
        <v>0</v>
      </c>
      <c r="F22" s="1030">
        <v>0</v>
      </c>
      <c r="G22" s="302">
        <v>0</v>
      </c>
      <c r="H22" s="302">
        <v>0</v>
      </c>
      <c r="I22" s="1030"/>
      <c r="J22" s="251">
        <f t="shared" si="1"/>
        <v>0</v>
      </c>
    </row>
    <row r="23" spans="1:10" ht="15" customHeight="1" x14ac:dyDescent="0.2">
      <c r="A23" s="128" t="s">
        <v>342</v>
      </c>
      <c r="B23" s="127" t="s">
        <v>343</v>
      </c>
      <c r="C23" s="302">
        <v>0</v>
      </c>
      <c r="D23" s="302">
        <v>0</v>
      </c>
      <c r="E23" s="251">
        <f t="shared" si="0"/>
        <v>0</v>
      </c>
      <c r="F23" s="1030">
        <v>0</v>
      </c>
      <c r="G23" s="302">
        <v>0</v>
      </c>
      <c r="H23" s="302">
        <v>0</v>
      </c>
      <c r="I23" s="1030"/>
      <c r="J23" s="251">
        <f t="shared" si="1"/>
        <v>0</v>
      </c>
    </row>
    <row r="24" spans="1:10" ht="15" customHeight="1" x14ac:dyDescent="0.2">
      <c r="A24" s="128" t="s">
        <v>344</v>
      </c>
      <c r="B24" s="127" t="s">
        <v>345</v>
      </c>
      <c r="C24" s="302">
        <v>0</v>
      </c>
      <c r="D24" s="302">
        <v>0</v>
      </c>
      <c r="E24" s="251">
        <f t="shared" si="0"/>
        <v>0</v>
      </c>
      <c r="F24" s="1030">
        <v>0</v>
      </c>
      <c r="G24" s="302">
        <v>0</v>
      </c>
      <c r="H24" s="302">
        <v>0</v>
      </c>
      <c r="I24" s="1030"/>
      <c r="J24" s="251">
        <f t="shared" si="1"/>
        <v>0</v>
      </c>
    </row>
    <row r="25" spans="1:10" ht="15" customHeight="1" x14ac:dyDescent="0.2">
      <c r="A25" s="17" t="s">
        <v>346</v>
      </c>
      <c r="B25" s="127" t="s">
        <v>347</v>
      </c>
      <c r="C25" s="302">
        <v>0</v>
      </c>
      <c r="D25" s="302">
        <v>0</v>
      </c>
      <c r="E25" s="251">
        <f t="shared" si="0"/>
        <v>0</v>
      </c>
      <c r="F25" s="1030">
        <v>0</v>
      </c>
      <c r="G25" s="302">
        <v>0</v>
      </c>
      <c r="H25" s="302">
        <v>0</v>
      </c>
      <c r="I25" s="1030"/>
      <c r="J25" s="251">
        <f t="shared" si="1"/>
        <v>0</v>
      </c>
    </row>
    <row r="26" spans="1:10" ht="15" customHeight="1" x14ac:dyDescent="0.2">
      <c r="A26" s="128" t="s">
        <v>348</v>
      </c>
      <c r="B26" s="127" t="s">
        <v>349</v>
      </c>
      <c r="C26" s="302">
        <v>0</v>
      </c>
      <c r="D26" s="302">
        <v>0</v>
      </c>
      <c r="E26" s="251">
        <f t="shared" si="0"/>
        <v>0</v>
      </c>
      <c r="F26" s="1030">
        <v>0</v>
      </c>
      <c r="G26" s="302">
        <v>0</v>
      </c>
      <c r="H26" s="302">
        <v>0</v>
      </c>
      <c r="I26" s="1030"/>
      <c r="J26" s="251">
        <f t="shared" si="1"/>
        <v>0</v>
      </c>
    </row>
    <row r="27" spans="1:10" ht="15" customHeight="1" x14ac:dyDescent="0.2">
      <c r="A27" s="17" t="s">
        <v>350</v>
      </c>
      <c r="B27" s="127" t="s">
        <v>351</v>
      </c>
      <c r="C27" s="302">
        <v>0</v>
      </c>
      <c r="D27" s="302">
        <v>0</v>
      </c>
      <c r="E27" s="251">
        <f t="shared" si="0"/>
        <v>0</v>
      </c>
      <c r="F27" s="1030">
        <v>0</v>
      </c>
      <c r="G27" s="302">
        <v>0</v>
      </c>
      <c r="H27" s="302">
        <v>0</v>
      </c>
      <c r="I27" s="1030"/>
      <c r="J27" s="251">
        <f t="shared" si="1"/>
        <v>0</v>
      </c>
    </row>
    <row r="28" spans="1:10" ht="15" customHeight="1" x14ac:dyDescent="0.2">
      <c r="A28" s="128" t="s">
        <v>352</v>
      </c>
      <c r="B28" s="127" t="s">
        <v>353</v>
      </c>
      <c r="C28" s="302">
        <v>0</v>
      </c>
      <c r="D28" s="302">
        <v>0</v>
      </c>
      <c r="E28" s="251">
        <f t="shared" si="0"/>
        <v>0</v>
      </c>
      <c r="F28" s="1030">
        <v>0</v>
      </c>
      <c r="G28" s="302">
        <v>0</v>
      </c>
      <c r="H28" s="302">
        <v>0</v>
      </c>
      <c r="I28" s="1030"/>
      <c r="J28" s="251">
        <f t="shared" si="1"/>
        <v>0</v>
      </c>
    </row>
    <row r="29" spans="1:10" ht="15" customHeight="1" x14ac:dyDescent="0.2">
      <c r="A29" s="128" t="s">
        <v>354</v>
      </c>
      <c r="B29" s="127" t="s">
        <v>355</v>
      </c>
      <c r="C29" s="302">
        <v>0</v>
      </c>
      <c r="D29" s="302">
        <v>0</v>
      </c>
      <c r="E29" s="251">
        <f t="shared" si="0"/>
        <v>0</v>
      </c>
      <c r="F29" s="1030">
        <v>0</v>
      </c>
      <c r="G29" s="302">
        <v>0</v>
      </c>
      <c r="H29" s="302">
        <v>0</v>
      </c>
      <c r="I29" s="1030"/>
      <c r="J29" s="251">
        <f t="shared" si="1"/>
        <v>0</v>
      </c>
    </row>
    <row r="30" spans="1:10" ht="15" customHeight="1" x14ac:dyDescent="0.2">
      <c r="A30" s="17" t="s">
        <v>356</v>
      </c>
      <c r="B30" s="127" t="s">
        <v>357</v>
      </c>
      <c r="C30" s="302">
        <v>0</v>
      </c>
      <c r="D30" s="302">
        <v>0</v>
      </c>
      <c r="E30" s="251">
        <f t="shared" si="0"/>
        <v>0</v>
      </c>
      <c r="F30" s="1030">
        <v>0</v>
      </c>
      <c r="G30" s="302">
        <v>0</v>
      </c>
      <c r="H30" s="302">
        <v>0</v>
      </c>
      <c r="I30" s="1030"/>
      <c r="J30" s="251">
        <f t="shared" si="1"/>
        <v>0</v>
      </c>
    </row>
    <row r="31" spans="1:10" ht="15" customHeight="1" x14ac:dyDescent="0.2">
      <c r="A31" s="128" t="s">
        <v>358</v>
      </c>
      <c r="B31" s="127" t="s">
        <v>359</v>
      </c>
      <c r="C31" s="302">
        <v>0</v>
      </c>
      <c r="D31" s="302">
        <v>0</v>
      </c>
      <c r="E31" s="251">
        <f t="shared" si="0"/>
        <v>0</v>
      </c>
      <c r="F31" s="1030">
        <v>0</v>
      </c>
      <c r="G31" s="302">
        <v>0</v>
      </c>
      <c r="H31" s="302">
        <v>0</v>
      </c>
      <c r="I31" s="1030"/>
      <c r="J31" s="251">
        <f t="shared" si="1"/>
        <v>0</v>
      </c>
    </row>
    <row r="32" spans="1:10" ht="15" customHeight="1" x14ac:dyDescent="0.2">
      <c r="A32" s="17" t="s">
        <v>360</v>
      </c>
      <c r="B32" s="127" t="s">
        <v>361</v>
      </c>
      <c r="C32" s="302">
        <v>0</v>
      </c>
      <c r="D32" s="302">
        <v>0</v>
      </c>
      <c r="E32" s="251">
        <f t="shared" si="0"/>
        <v>0</v>
      </c>
      <c r="F32" s="1030">
        <v>0</v>
      </c>
      <c r="G32" s="302">
        <v>0</v>
      </c>
      <c r="H32" s="302">
        <v>0</v>
      </c>
      <c r="I32" s="1030"/>
      <c r="J32" s="251">
        <f t="shared" si="1"/>
        <v>0</v>
      </c>
    </row>
    <row r="33" spans="1:10" ht="15" customHeight="1" x14ac:dyDescent="0.2">
      <c r="A33" s="128" t="s">
        <v>362</v>
      </c>
      <c r="B33" s="127" t="s">
        <v>363</v>
      </c>
      <c r="C33" s="302">
        <v>0</v>
      </c>
      <c r="D33" s="302">
        <v>0</v>
      </c>
      <c r="E33" s="251">
        <f t="shared" si="0"/>
        <v>0</v>
      </c>
      <c r="F33" s="1030">
        <v>0</v>
      </c>
      <c r="G33" s="302">
        <v>0</v>
      </c>
      <c r="H33" s="302">
        <v>0</v>
      </c>
      <c r="I33" s="1030"/>
      <c r="J33" s="251">
        <f t="shared" si="1"/>
        <v>0</v>
      </c>
    </row>
    <row r="34" spans="1:10" ht="15" customHeight="1" x14ac:dyDescent="0.2">
      <c r="A34" s="128" t="s">
        <v>364</v>
      </c>
      <c r="B34" s="127" t="s">
        <v>365</v>
      </c>
      <c r="C34" s="302">
        <v>0</v>
      </c>
      <c r="D34" s="302">
        <v>0</v>
      </c>
      <c r="E34" s="251">
        <f t="shared" si="0"/>
        <v>0</v>
      </c>
      <c r="F34" s="1030">
        <v>0</v>
      </c>
      <c r="G34" s="302">
        <v>0</v>
      </c>
      <c r="H34" s="302">
        <v>0</v>
      </c>
      <c r="I34" s="1030"/>
      <c r="J34" s="251">
        <f t="shared" si="1"/>
        <v>0</v>
      </c>
    </row>
    <row r="35" spans="1:10" ht="15" customHeight="1" x14ac:dyDescent="0.2">
      <c r="A35" s="17" t="s">
        <v>366</v>
      </c>
      <c r="B35" s="127" t="s">
        <v>367</v>
      </c>
      <c r="C35" s="302">
        <v>0</v>
      </c>
      <c r="D35" s="302">
        <v>0</v>
      </c>
      <c r="E35" s="251">
        <f t="shared" si="0"/>
        <v>0</v>
      </c>
      <c r="F35" s="1030">
        <v>0</v>
      </c>
      <c r="G35" s="302">
        <v>0</v>
      </c>
      <c r="H35" s="302">
        <v>0</v>
      </c>
      <c r="I35" s="1030"/>
      <c r="J35" s="251">
        <f t="shared" si="1"/>
        <v>0</v>
      </c>
    </row>
    <row r="36" spans="1:10" ht="15" customHeight="1" x14ac:dyDescent="0.2">
      <c r="A36" s="128" t="s">
        <v>368</v>
      </c>
      <c r="B36" s="127" t="s">
        <v>369</v>
      </c>
      <c r="C36" s="302">
        <v>0</v>
      </c>
      <c r="D36" s="302">
        <v>0</v>
      </c>
      <c r="E36" s="251">
        <f t="shared" si="0"/>
        <v>0</v>
      </c>
      <c r="F36" s="1030">
        <v>0</v>
      </c>
      <c r="G36" s="302">
        <v>0</v>
      </c>
      <c r="H36" s="302">
        <v>0</v>
      </c>
      <c r="I36" s="1030"/>
      <c r="J36" s="251">
        <f t="shared" si="1"/>
        <v>0</v>
      </c>
    </row>
    <row r="37" spans="1:10" ht="15" customHeight="1" x14ac:dyDescent="0.2">
      <c r="A37" s="17" t="s">
        <v>370</v>
      </c>
      <c r="B37" s="127" t="s">
        <v>371</v>
      </c>
      <c r="C37" s="302">
        <v>0</v>
      </c>
      <c r="D37" s="302">
        <v>0</v>
      </c>
      <c r="E37" s="251">
        <f t="shared" si="0"/>
        <v>0</v>
      </c>
      <c r="F37" s="1030">
        <v>0</v>
      </c>
      <c r="G37" s="302">
        <v>0</v>
      </c>
      <c r="H37" s="302">
        <v>0</v>
      </c>
      <c r="I37" s="1030"/>
      <c r="J37" s="251">
        <f t="shared" si="1"/>
        <v>0</v>
      </c>
    </row>
    <row r="38" spans="1:10" ht="15" customHeight="1" x14ac:dyDescent="0.2">
      <c r="A38" s="128" t="s">
        <v>372</v>
      </c>
      <c r="B38" s="127" t="s">
        <v>373</v>
      </c>
      <c r="C38" s="302">
        <v>0</v>
      </c>
      <c r="D38" s="302">
        <v>0</v>
      </c>
      <c r="E38" s="251">
        <f t="shared" si="0"/>
        <v>0</v>
      </c>
      <c r="F38" s="1030">
        <v>0</v>
      </c>
      <c r="G38" s="302">
        <v>0</v>
      </c>
      <c r="H38" s="302">
        <v>0</v>
      </c>
      <c r="I38" s="1030"/>
      <c r="J38" s="251">
        <f t="shared" si="1"/>
        <v>0</v>
      </c>
    </row>
    <row r="39" spans="1:10" ht="15" customHeight="1" x14ac:dyDescent="0.2">
      <c r="A39" s="128" t="s">
        <v>374</v>
      </c>
      <c r="B39" s="127" t="s">
        <v>375</v>
      </c>
      <c r="C39" s="302">
        <v>0</v>
      </c>
      <c r="D39" s="302">
        <v>0</v>
      </c>
      <c r="E39" s="251">
        <f t="shared" si="0"/>
        <v>0</v>
      </c>
      <c r="F39" s="1030">
        <v>0</v>
      </c>
      <c r="G39" s="302">
        <v>0</v>
      </c>
      <c r="H39" s="302">
        <v>0</v>
      </c>
      <c r="I39" s="1030"/>
      <c r="J39" s="251">
        <f t="shared" si="1"/>
        <v>0</v>
      </c>
    </row>
    <row r="40" spans="1:10" ht="15" customHeight="1" x14ac:dyDescent="0.2">
      <c r="A40" s="17" t="s">
        <v>376</v>
      </c>
      <c r="B40" s="127" t="s">
        <v>377</v>
      </c>
      <c r="C40" s="302">
        <v>0</v>
      </c>
      <c r="D40" s="302">
        <v>0</v>
      </c>
      <c r="E40" s="251">
        <f t="shared" si="0"/>
        <v>0</v>
      </c>
      <c r="F40" s="1030">
        <v>0</v>
      </c>
      <c r="G40" s="302">
        <v>0</v>
      </c>
      <c r="H40" s="302">
        <v>0</v>
      </c>
      <c r="I40" s="1030"/>
      <c r="J40" s="251">
        <f t="shared" si="1"/>
        <v>0</v>
      </c>
    </row>
    <row r="41" spans="1:10" ht="15" customHeight="1" x14ac:dyDescent="0.2">
      <c r="A41" s="128" t="s">
        <v>378</v>
      </c>
      <c r="B41" s="127" t="s">
        <v>379</v>
      </c>
      <c r="C41" s="302">
        <v>0</v>
      </c>
      <c r="D41" s="302">
        <v>0</v>
      </c>
      <c r="E41" s="251">
        <f t="shared" si="0"/>
        <v>0</v>
      </c>
      <c r="F41" s="1030">
        <v>0</v>
      </c>
      <c r="G41" s="302">
        <v>0</v>
      </c>
      <c r="H41" s="302">
        <v>0</v>
      </c>
      <c r="I41" s="1030"/>
      <c r="J41" s="251">
        <f t="shared" si="1"/>
        <v>0</v>
      </c>
    </row>
    <row r="42" spans="1:10" ht="15" customHeight="1" x14ac:dyDescent="0.2">
      <c r="A42" s="17" t="s">
        <v>380</v>
      </c>
      <c r="B42" s="127" t="s">
        <v>381</v>
      </c>
      <c r="C42" s="302">
        <v>0</v>
      </c>
      <c r="D42" s="302">
        <v>0</v>
      </c>
      <c r="E42" s="251">
        <f t="shared" si="0"/>
        <v>0</v>
      </c>
      <c r="F42" s="1030">
        <v>0</v>
      </c>
      <c r="G42" s="302">
        <v>0</v>
      </c>
      <c r="H42" s="302">
        <v>0</v>
      </c>
      <c r="I42" s="1030"/>
      <c r="J42" s="251">
        <f t="shared" si="1"/>
        <v>0</v>
      </c>
    </row>
    <row r="43" spans="1:10" ht="15" customHeight="1" x14ac:dyDescent="0.2">
      <c r="A43" s="128" t="s">
        <v>382</v>
      </c>
      <c r="B43" s="127" t="s">
        <v>383</v>
      </c>
      <c r="C43" s="302">
        <v>0</v>
      </c>
      <c r="D43" s="302">
        <v>0</v>
      </c>
      <c r="E43" s="251">
        <f t="shared" si="0"/>
        <v>0</v>
      </c>
      <c r="F43" s="1030">
        <v>0</v>
      </c>
      <c r="G43" s="302">
        <v>0</v>
      </c>
      <c r="H43" s="302">
        <v>0</v>
      </c>
      <c r="I43" s="1030"/>
      <c r="J43" s="251">
        <f t="shared" si="1"/>
        <v>0</v>
      </c>
    </row>
    <row r="44" spans="1:10" ht="15" customHeight="1" x14ac:dyDescent="0.2">
      <c r="A44" s="128" t="s">
        <v>384</v>
      </c>
      <c r="B44" s="127" t="s">
        <v>385</v>
      </c>
      <c r="C44" s="302">
        <v>0</v>
      </c>
      <c r="D44" s="302">
        <v>0</v>
      </c>
      <c r="E44" s="251">
        <f t="shared" si="0"/>
        <v>0</v>
      </c>
      <c r="F44" s="1030">
        <v>0</v>
      </c>
      <c r="G44" s="302">
        <v>0</v>
      </c>
      <c r="H44" s="302">
        <v>0</v>
      </c>
      <c r="I44" s="1030"/>
      <c r="J44" s="251">
        <f t="shared" si="1"/>
        <v>0</v>
      </c>
    </row>
    <row r="45" spans="1:10" ht="15" customHeight="1" x14ac:dyDescent="0.2">
      <c r="A45" s="17" t="s">
        <v>386</v>
      </c>
      <c r="B45" s="127" t="s">
        <v>387</v>
      </c>
      <c r="C45" s="302">
        <v>0</v>
      </c>
      <c r="D45" s="302">
        <v>0</v>
      </c>
      <c r="E45" s="251">
        <f t="shared" si="0"/>
        <v>0</v>
      </c>
      <c r="F45" s="1030">
        <v>0</v>
      </c>
      <c r="G45" s="302">
        <v>0</v>
      </c>
      <c r="H45" s="302">
        <v>0</v>
      </c>
      <c r="I45" s="1030"/>
      <c r="J45" s="251">
        <f t="shared" si="1"/>
        <v>0</v>
      </c>
    </row>
    <row r="46" spans="1:10" ht="15" customHeight="1" x14ac:dyDescent="0.2">
      <c r="A46" s="128" t="s">
        <v>388</v>
      </c>
      <c r="B46" s="127" t="s">
        <v>389</v>
      </c>
      <c r="C46" s="302">
        <v>0</v>
      </c>
      <c r="D46" s="302">
        <v>0</v>
      </c>
      <c r="E46" s="251">
        <f t="shared" si="0"/>
        <v>0</v>
      </c>
      <c r="F46" s="1030">
        <v>0</v>
      </c>
      <c r="G46" s="302">
        <v>0</v>
      </c>
      <c r="H46" s="302">
        <v>0</v>
      </c>
      <c r="I46" s="1030"/>
      <c r="J46" s="251">
        <f t="shared" si="1"/>
        <v>0</v>
      </c>
    </row>
    <row r="47" spans="1:10" ht="15" customHeight="1" x14ac:dyDescent="0.2">
      <c r="A47" s="17" t="s">
        <v>390</v>
      </c>
      <c r="B47" s="127" t="s">
        <v>391</v>
      </c>
      <c r="C47" s="302">
        <v>0</v>
      </c>
      <c r="D47" s="302">
        <v>0</v>
      </c>
      <c r="E47" s="251">
        <f t="shared" si="0"/>
        <v>0</v>
      </c>
      <c r="F47" s="1030">
        <v>0</v>
      </c>
      <c r="G47" s="302">
        <v>0</v>
      </c>
      <c r="H47" s="302">
        <v>0</v>
      </c>
      <c r="I47" s="1030"/>
      <c r="J47" s="251">
        <f t="shared" si="1"/>
        <v>0</v>
      </c>
    </row>
    <row r="48" spans="1:10" ht="15" customHeight="1" x14ac:dyDescent="0.2">
      <c r="A48" s="128" t="s">
        <v>392</v>
      </c>
      <c r="B48" s="127" t="s">
        <v>393</v>
      </c>
      <c r="C48" s="302">
        <v>0</v>
      </c>
      <c r="D48" s="302">
        <v>0</v>
      </c>
      <c r="E48" s="251">
        <f t="shared" si="0"/>
        <v>0</v>
      </c>
      <c r="F48" s="1030">
        <v>0</v>
      </c>
      <c r="G48" s="302">
        <v>0</v>
      </c>
      <c r="H48" s="302">
        <v>0</v>
      </c>
      <c r="I48" s="1030"/>
      <c r="J48" s="251">
        <f t="shared" si="1"/>
        <v>0</v>
      </c>
    </row>
    <row r="49" spans="1:10" ht="15" customHeight="1" x14ac:dyDescent="0.2">
      <c r="A49" s="128" t="s">
        <v>394</v>
      </c>
      <c r="B49" s="127" t="s">
        <v>395</v>
      </c>
      <c r="C49" s="302">
        <v>0</v>
      </c>
      <c r="D49" s="302">
        <v>0</v>
      </c>
      <c r="E49" s="251">
        <f t="shared" si="0"/>
        <v>0</v>
      </c>
      <c r="F49" s="1030">
        <v>0</v>
      </c>
      <c r="G49" s="302">
        <v>0</v>
      </c>
      <c r="H49" s="302">
        <v>0</v>
      </c>
      <c r="I49" s="1030"/>
      <c r="J49" s="251">
        <f t="shared" si="1"/>
        <v>0</v>
      </c>
    </row>
    <row r="50" spans="1:10" ht="15" customHeight="1" x14ac:dyDescent="0.2">
      <c r="A50" s="17" t="s">
        <v>396</v>
      </c>
      <c r="B50" s="127" t="s">
        <v>397</v>
      </c>
      <c r="C50" s="302">
        <v>0</v>
      </c>
      <c r="D50" s="302">
        <v>0</v>
      </c>
      <c r="E50" s="251">
        <f t="shared" si="0"/>
        <v>0</v>
      </c>
      <c r="F50" s="1030">
        <v>0</v>
      </c>
      <c r="G50" s="302">
        <v>0</v>
      </c>
      <c r="H50" s="302">
        <v>0</v>
      </c>
      <c r="I50" s="1030"/>
      <c r="J50" s="251">
        <f t="shared" si="1"/>
        <v>0</v>
      </c>
    </row>
    <row r="51" spans="1:10" ht="15" customHeight="1" x14ac:dyDescent="0.2">
      <c r="A51" s="128" t="s">
        <v>398</v>
      </c>
      <c r="B51" s="127" t="s">
        <v>399</v>
      </c>
      <c r="C51" s="302">
        <v>0</v>
      </c>
      <c r="D51" s="302">
        <v>0</v>
      </c>
      <c r="E51" s="251">
        <f t="shared" si="0"/>
        <v>0</v>
      </c>
      <c r="F51" s="1030">
        <v>0</v>
      </c>
      <c r="G51" s="302">
        <v>0</v>
      </c>
      <c r="H51" s="302">
        <v>0</v>
      </c>
      <c r="I51" s="1030"/>
      <c r="J51" s="251">
        <f t="shared" si="1"/>
        <v>0</v>
      </c>
    </row>
    <row r="52" spans="1:10" ht="15" customHeight="1" x14ac:dyDescent="0.2">
      <c r="A52" s="17" t="s">
        <v>400</v>
      </c>
      <c r="B52" s="127" t="s">
        <v>401</v>
      </c>
      <c r="C52" s="302">
        <v>0</v>
      </c>
      <c r="D52" s="302">
        <v>0</v>
      </c>
      <c r="E52" s="251">
        <f t="shared" si="0"/>
        <v>0</v>
      </c>
      <c r="F52" s="1030">
        <v>0</v>
      </c>
      <c r="G52" s="302">
        <v>0</v>
      </c>
      <c r="H52" s="302">
        <v>0</v>
      </c>
      <c r="I52" s="1030"/>
      <c r="J52" s="251">
        <f>SUM(E52,G52:H52)</f>
        <v>0</v>
      </c>
    </row>
    <row r="53" spans="1:10" ht="15" customHeight="1" x14ac:dyDescent="0.2">
      <c r="A53" s="129" t="s">
        <v>402</v>
      </c>
      <c r="B53" s="130" t="s">
        <v>403</v>
      </c>
      <c r="C53" s="303">
        <v>0</v>
      </c>
      <c r="D53" s="303">
        <v>0</v>
      </c>
      <c r="E53" s="256">
        <f t="shared" si="0"/>
        <v>0</v>
      </c>
      <c r="F53" s="1031">
        <v>0</v>
      </c>
      <c r="G53" s="303">
        <v>0</v>
      </c>
      <c r="H53" s="303">
        <v>0</v>
      </c>
      <c r="I53" s="1031"/>
      <c r="J53" s="256">
        <f t="shared" si="1"/>
        <v>0</v>
      </c>
    </row>
    <row r="54" spans="1:10" ht="15" customHeight="1" x14ac:dyDescent="0.2">
      <c r="A54" s="812" t="s">
        <v>404</v>
      </c>
      <c r="B54" s="813" t="s">
        <v>405</v>
      </c>
      <c r="C54" s="1086">
        <f>SUM(C9:C53)</f>
        <v>0</v>
      </c>
      <c r="D54" s="1086">
        <f>SUM(D9:D53)</f>
        <v>0</v>
      </c>
      <c r="E54" s="264">
        <f>SUM(C54:D54)</f>
        <v>0</v>
      </c>
      <c r="F54" s="304"/>
      <c r="G54" s="1086">
        <f>SUM(G9:G53)</f>
        <v>0</v>
      </c>
      <c r="H54" s="1086">
        <f>SUM(H9:H53)</f>
        <v>0</v>
      </c>
      <c r="I54" s="304"/>
      <c r="J54" s="264">
        <f>SUM(E54,G54:H54)</f>
        <v>0</v>
      </c>
    </row>
    <row r="55" spans="1:10" ht="15" customHeight="1" x14ac:dyDescent="0.2">
      <c r="A55" s="29"/>
      <c r="B55" s="22"/>
      <c r="C55" s="261"/>
      <c r="D55" s="261"/>
      <c r="E55" s="261"/>
      <c r="F55" s="240"/>
      <c r="G55" s="261"/>
      <c r="H55" s="261"/>
      <c r="I55" s="240"/>
      <c r="J55" s="262"/>
    </row>
    <row r="56" spans="1:10" ht="15" customHeight="1" x14ac:dyDescent="0.2">
      <c r="A56" s="13">
        <v>2</v>
      </c>
      <c r="B56" s="56" t="s">
        <v>406</v>
      </c>
      <c r="C56" s="305">
        <v>0</v>
      </c>
      <c r="D56" s="305">
        <v>0</v>
      </c>
      <c r="E56" s="264">
        <f>SUM(C56:D56)</f>
        <v>0</v>
      </c>
      <c r="F56" s="306">
        <v>0</v>
      </c>
      <c r="G56" s="305">
        <v>0</v>
      </c>
      <c r="H56" s="305">
        <v>0</v>
      </c>
      <c r="I56" s="306">
        <v>0</v>
      </c>
      <c r="J56" s="264">
        <f>SUM(E56,G56:H56)</f>
        <v>0</v>
      </c>
    </row>
    <row r="57" spans="1:10" ht="15" customHeight="1" x14ac:dyDescent="0.2">
      <c r="A57" s="29"/>
      <c r="B57" s="22"/>
      <c r="C57" s="261"/>
      <c r="D57" s="261"/>
      <c r="E57" s="261"/>
      <c r="F57" s="240"/>
      <c r="G57" s="261"/>
      <c r="H57" s="261"/>
      <c r="I57" s="240"/>
      <c r="J57" s="262"/>
    </row>
    <row r="58" spans="1:10" ht="15" customHeight="1" x14ac:dyDescent="0.2">
      <c r="A58" s="42">
        <v>3</v>
      </c>
      <c r="B58" s="53" t="s">
        <v>407</v>
      </c>
      <c r="C58" s="231" t="s">
        <v>28</v>
      </c>
      <c r="D58" s="231" t="s">
        <v>28</v>
      </c>
      <c r="E58" s="231" t="s">
        <v>28</v>
      </c>
      <c r="F58" s="231" t="s">
        <v>28</v>
      </c>
      <c r="G58" s="231" t="s">
        <v>28</v>
      </c>
      <c r="H58" s="231" t="s">
        <v>28</v>
      </c>
      <c r="I58" s="231" t="s">
        <v>28</v>
      </c>
      <c r="J58" s="232" t="s">
        <v>28</v>
      </c>
    </row>
    <row r="59" spans="1:10" ht="15" customHeight="1" x14ac:dyDescent="0.2">
      <c r="A59" s="13" t="s">
        <v>108</v>
      </c>
      <c r="B59" s="50" t="s">
        <v>408</v>
      </c>
      <c r="C59" s="305">
        <v>0</v>
      </c>
      <c r="D59" s="305">
        <v>0</v>
      </c>
      <c r="E59" s="264">
        <f t="shared" ref="E59" si="2">SUM(C59:D59)</f>
        <v>0</v>
      </c>
      <c r="F59" s="306">
        <v>0</v>
      </c>
      <c r="G59" s="305">
        <v>0</v>
      </c>
      <c r="H59" s="305">
        <v>0</v>
      </c>
      <c r="I59" s="306">
        <v>0</v>
      </c>
      <c r="J59" s="264">
        <f>SUM(E59,G59:H59)</f>
        <v>0</v>
      </c>
    </row>
    <row r="60" spans="1:10" ht="15" customHeight="1" x14ac:dyDescent="0.2">
      <c r="A60" s="42" t="s">
        <v>110</v>
      </c>
      <c r="B60" s="57" t="s">
        <v>482</v>
      </c>
      <c r="C60" s="231" t="s">
        <v>28</v>
      </c>
      <c r="D60" s="231" t="s">
        <v>28</v>
      </c>
      <c r="E60" s="231" t="s">
        <v>28</v>
      </c>
      <c r="F60" s="231" t="s">
        <v>28</v>
      </c>
      <c r="G60" s="231" t="s">
        <v>28</v>
      </c>
      <c r="H60" s="231" t="s">
        <v>28</v>
      </c>
      <c r="I60" s="231" t="s">
        <v>28</v>
      </c>
      <c r="J60" s="232" t="s">
        <v>28</v>
      </c>
    </row>
    <row r="61" spans="1:10" ht="15" customHeight="1" x14ac:dyDescent="0.2">
      <c r="A61" s="15" t="s">
        <v>483</v>
      </c>
      <c r="B61" s="131" t="s">
        <v>484</v>
      </c>
      <c r="C61" s="1029"/>
      <c r="D61" s="1029"/>
      <c r="E61" s="1029"/>
      <c r="F61" s="1029"/>
      <c r="G61" s="307">
        <v>0</v>
      </c>
      <c r="H61" s="1029"/>
      <c r="I61" s="1029"/>
      <c r="J61" s="246">
        <f>G61</f>
        <v>0</v>
      </c>
    </row>
    <row r="62" spans="1:10" ht="27" x14ac:dyDescent="0.2">
      <c r="A62" s="165" t="s">
        <v>485</v>
      </c>
      <c r="B62" s="754" t="s">
        <v>486</v>
      </c>
      <c r="C62" s="1032"/>
      <c r="D62" s="1032"/>
      <c r="E62" s="1032"/>
      <c r="F62" s="1032"/>
      <c r="G62" s="755">
        <v>0</v>
      </c>
      <c r="H62" s="1032"/>
      <c r="I62" s="1032"/>
      <c r="J62" s="756">
        <f>G62</f>
        <v>0</v>
      </c>
    </row>
    <row r="63" spans="1:10" ht="15" customHeight="1" x14ac:dyDescent="0.2">
      <c r="A63" s="19" t="s">
        <v>487</v>
      </c>
      <c r="B63" s="132" t="s">
        <v>488</v>
      </c>
      <c r="C63" s="309">
        <v>0</v>
      </c>
      <c r="D63" s="309">
        <v>0</v>
      </c>
      <c r="E63" s="256">
        <f t="shared" ref="E63" si="3">SUM(C63:D63)</f>
        <v>0</v>
      </c>
      <c r="F63" s="1031"/>
      <c r="G63" s="309">
        <v>0</v>
      </c>
      <c r="H63" s="309">
        <v>0</v>
      </c>
      <c r="I63" s="1031"/>
      <c r="J63" s="256">
        <f>SUM(E63,G63:H63)</f>
        <v>0</v>
      </c>
    </row>
    <row r="64" spans="1:10" ht="15" customHeight="1" x14ac:dyDescent="0.2">
      <c r="A64" s="30" t="s">
        <v>489</v>
      </c>
      <c r="B64" s="58" t="s">
        <v>490</v>
      </c>
      <c r="C64" s="260">
        <f>C63</f>
        <v>0</v>
      </c>
      <c r="D64" s="260">
        <f>D63</f>
        <v>0</v>
      </c>
      <c r="E64" s="260">
        <f>E63</f>
        <v>0</v>
      </c>
      <c r="F64" s="304"/>
      <c r="G64" s="260">
        <f>SUM(G61:G63)</f>
        <v>0</v>
      </c>
      <c r="H64" s="260">
        <f>H63</f>
        <v>0</v>
      </c>
      <c r="I64" s="304"/>
      <c r="J64" s="260">
        <f>SUM(J61:J63)</f>
        <v>0</v>
      </c>
    </row>
    <row r="65" spans="1:10" ht="15" customHeight="1" x14ac:dyDescent="0.2">
      <c r="A65" s="13" t="s">
        <v>112</v>
      </c>
      <c r="B65" s="50" t="s">
        <v>410</v>
      </c>
      <c r="C65" s="305">
        <v>0</v>
      </c>
      <c r="D65" s="305">
        <v>0</v>
      </c>
      <c r="E65" s="264">
        <f t="shared" ref="E65" si="4">SUM(C65:D65)</f>
        <v>0</v>
      </c>
      <c r="F65" s="1033"/>
      <c r="G65" s="305">
        <v>0</v>
      </c>
      <c r="H65" s="305">
        <v>0</v>
      </c>
      <c r="I65" s="1033"/>
      <c r="J65" s="264">
        <f>SUM(E65,G65:H65)</f>
        <v>0</v>
      </c>
    </row>
    <row r="66" spans="1:10" ht="15" customHeight="1" x14ac:dyDescent="0.2">
      <c r="A66" s="30" t="s">
        <v>114</v>
      </c>
      <c r="B66" s="52" t="s">
        <v>411</v>
      </c>
      <c r="C66" s="260">
        <f>SUM(C59,C64,C65)</f>
        <v>0</v>
      </c>
      <c r="D66" s="260">
        <f t="shared" ref="D66:G66" si="5">SUM(D59,D64,D65)</f>
        <v>0</v>
      </c>
      <c r="E66" s="260">
        <f t="shared" si="5"/>
        <v>0</v>
      </c>
      <c r="F66" s="304"/>
      <c r="G66" s="260">
        <f t="shared" si="5"/>
        <v>0</v>
      </c>
      <c r="H66" s="260">
        <f>SUM(H59,H64,H65)</f>
        <v>0</v>
      </c>
      <c r="I66" s="304"/>
      <c r="J66" s="260">
        <f>SUM(J59,J64,J65)</f>
        <v>0</v>
      </c>
    </row>
    <row r="67" spans="1:10" ht="15" customHeight="1" x14ac:dyDescent="0.2">
      <c r="A67" s="29"/>
      <c r="B67" s="64"/>
      <c r="C67" s="261"/>
      <c r="D67" s="261"/>
      <c r="E67" s="261"/>
      <c r="F67" s="261"/>
      <c r="G67" s="261"/>
      <c r="H67" s="261"/>
      <c r="I67" s="261"/>
      <c r="J67" s="262"/>
    </row>
    <row r="68" spans="1:10" ht="15" customHeight="1" x14ac:dyDescent="0.2">
      <c r="A68" s="42">
        <v>4</v>
      </c>
      <c r="B68" s="53" t="s">
        <v>491</v>
      </c>
      <c r="C68" s="231" t="s">
        <v>28</v>
      </c>
      <c r="D68" s="231" t="s">
        <v>28</v>
      </c>
      <c r="E68" s="231" t="s">
        <v>28</v>
      </c>
      <c r="F68" s="231" t="s">
        <v>28</v>
      </c>
      <c r="G68" s="231" t="s">
        <v>28</v>
      </c>
      <c r="H68" s="231" t="s">
        <v>28</v>
      </c>
      <c r="I68" s="231" t="s">
        <v>28</v>
      </c>
      <c r="J68" s="232" t="s">
        <v>28</v>
      </c>
    </row>
    <row r="69" spans="1:10" ht="15" customHeight="1" x14ac:dyDescent="0.2">
      <c r="A69" s="15" t="s">
        <v>268</v>
      </c>
      <c r="B69" s="133" t="s">
        <v>492</v>
      </c>
      <c r="C69" s="1029"/>
      <c r="D69" s="307">
        <v>0</v>
      </c>
      <c r="E69" s="246">
        <f>D69</f>
        <v>0</v>
      </c>
      <c r="F69" s="1029"/>
      <c r="G69" s="307">
        <v>0</v>
      </c>
      <c r="H69" s="1029"/>
      <c r="I69" s="307">
        <v>0</v>
      </c>
      <c r="J69" s="246">
        <f>SUM(E69,G69,I69)</f>
        <v>0</v>
      </c>
    </row>
    <row r="70" spans="1:10" ht="15" customHeight="1" x14ac:dyDescent="0.2">
      <c r="A70" s="19" t="s">
        <v>277</v>
      </c>
      <c r="B70" s="134" t="s">
        <v>493</v>
      </c>
      <c r="C70" s="1031"/>
      <c r="D70" s="309">
        <v>0</v>
      </c>
      <c r="E70" s="256">
        <f>D70</f>
        <v>0</v>
      </c>
      <c r="F70" s="1031"/>
      <c r="G70" s="309">
        <v>0</v>
      </c>
      <c r="H70" s="309">
        <v>0</v>
      </c>
      <c r="I70" s="309">
        <v>0</v>
      </c>
      <c r="J70" s="256">
        <f>SUM(E70,G70:I70)</f>
        <v>0</v>
      </c>
    </row>
    <row r="71" spans="1:10" ht="15" customHeight="1" x14ac:dyDescent="0.2">
      <c r="A71" s="30" t="s">
        <v>285</v>
      </c>
      <c r="B71" s="52" t="s">
        <v>494</v>
      </c>
      <c r="C71" s="306"/>
      <c r="D71" s="310">
        <f>SUM(D69:D70)</f>
        <v>0</v>
      </c>
      <c r="E71" s="310">
        <f>SUM(E69:E70)</f>
        <v>0</v>
      </c>
      <c r="F71" s="304"/>
      <c r="G71" s="310">
        <f>SUM(G69:G70)</f>
        <v>0</v>
      </c>
      <c r="H71" s="310">
        <f>H70</f>
        <v>0</v>
      </c>
      <c r="I71" s="310">
        <f t="shared" ref="I71" si="6">SUM(I69:I70)</f>
        <v>0</v>
      </c>
      <c r="J71" s="310">
        <f>SUM(J69:J70)</f>
        <v>0</v>
      </c>
    </row>
    <row r="72" spans="1:10" ht="15" customHeight="1" x14ac:dyDescent="0.2">
      <c r="A72" s="29"/>
      <c r="B72" s="64"/>
      <c r="C72" s="261"/>
      <c r="D72" s="261"/>
      <c r="E72" s="261"/>
      <c r="F72" s="261"/>
      <c r="G72" s="261"/>
      <c r="H72" s="261"/>
      <c r="I72" s="261"/>
      <c r="J72" s="262"/>
    </row>
    <row r="73" spans="1:10" ht="27" x14ac:dyDescent="0.2">
      <c r="A73" s="115">
        <v>5</v>
      </c>
      <c r="B73" s="702" t="s">
        <v>278</v>
      </c>
      <c r="C73" s="728" t="s">
        <v>28</v>
      </c>
      <c r="D73" s="728" t="s">
        <v>28</v>
      </c>
      <c r="E73" s="728" t="s">
        <v>28</v>
      </c>
      <c r="F73" s="728" t="s">
        <v>28</v>
      </c>
      <c r="G73" s="728" t="s">
        <v>28</v>
      </c>
      <c r="H73" s="728" t="s">
        <v>28</v>
      </c>
      <c r="I73" s="728" t="s">
        <v>28</v>
      </c>
      <c r="J73" s="729" t="s">
        <v>28</v>
      </c>
    </row>
    <row r="74" spans="1:10" ht="15" customHeight="1" x14ac:dyDescent="0.2">
      <c r="A74" s="15" t="s">
        <v>495</v>
      </c>
      <c r="B74" s="133" t="s">
        <v>280</v>
      </c>
      <c r="C74" s="1034"/>
      <c r="D74" s="757">
        <v>0</v>
      </c>
      <c r="E74" s="758">
        <f>D74</f>
        <v>0</v>
      </c>
      <c r="F74" s="1034"/>
      <c r="G74" s="757">
        <v>0</v>
      </c>
      <c r="H74" s="757">
        <v>0</v>
      </c>
      <c r="I74" s="757">
        <v>0</v>
      </c>
      <c r="J74" s="758">
        <f>SUM(E74,G74:I74)</f>
        <v>0</v>
      </c>
    </row>
    <row r="75" spans="1:10" ht="15" customHeight="1" x14ac:dyDescent="0.2">
      <c r="A75" s="19" t="s">
        <v>496</v>
      </c>
      <c r="B75" s="134" t="s">
        <v>282</v>
      </c>
      <c r="C75" s="1035"/>
      <c r="D75" s="759">
        <v>0</v>
      </c>
      <c r="E75" s="760">
        <f>D75</f>
        <v>0</v>
      </c>
      <c r="F75" s="1035"/>
      <c r="G75" s="759">
        <v>0</v>
      </c>
      <c r="H75" s="759">
        <v>0</v>
      </c>
      <c r="I75" s="759">
        <v>0</v>
      </c>
      <c r="J75" s="760">
        <f>SUM(E75,G75:I75)</f>
        <v>0</v>
      </c>
    </row>
    <row r="76" spans="1:10" ht="27" x14ac:dyDescent="0.2">
      <c r="A76" s="206" t="s">
        <v>497</v>
      </c>
      <c r="B76" s="701" t="s">
        <v>498</v>
      </c>
      <c r="C76" s="761"/>
      <c r="D76" s="762">
        <f>SUM(D74:D75)</f>
        <v>0</v>
      </c>
      <c r="E76" s="763">
        <f>SUM(E74:E75)</f>
        <v>0</v>
      </c>
      <c r="F76" s="764"/>
      <c r="G76" s="763">
        <f t="shared" ref="G76:I76" si="7">SUM(G74:G75)</f>
        <v>0</v>
      </c>
      <c r="H76" s="763">
        <f t="shared" si="7"/>
        <v>0</v>
      </c>
      <c r="I76" s="762">
        <f t="shared" si="7"/>
        <v>0</v>
      </c>
      <c r="J76" s="763">
        <f>SUM(J74:J75)</f>
        <v>0</v>
      </c>
    </row>
    <row r="77" spans="1:10" ht="15" customHeight="1" x14ac:dyDescent="0.2">
      <c r="A77" s="29"/>
      <c r="B77" s="64"/>
      <c r="C77" s="261"/>
      <c r="D77" s="261"/>
      <c r="E77" s="261"/>
      <c r="F77" s="261"/>
      <c r="G77" s="261"/>
      <c r="H77" s="261"/>
      <c r="I77" s="261"/>
      <c r="J77" s="262"/>
    </row>
    <row r="78" spans="1:10" ht="15" customHeight="1" x14ac:dyDescent="0.2">
      <c r="A78" s="42">
        <v>6</v>
      </c>
      <c r="B78" s="53" t="s">
        <v>34</v>
      </c>
      <c r="C78" s="271"/>
      <c r="D78" s="271"/>
      <c r="E78" s="265"/>
      <c r="F78" s="265"/>
      <c r="G78" s="265"/>
      <c r="H78" s="265"/>
      <c r="I78" s="265"/>
      <c r="J78" s="266"/>
    </row>
    <row r="79" spans="1:10" ht="27" x14ac:dyDescent="0.2">
      <c r="A79" s="115" t="s">
        <v>499</v>
      </c>
      <c r="B79" s="765" t="s">
        <v>500</v>
      </c>
      <c r="C79" s="728" t="s">
        <v>28</v>
      </c>
      <c r="D79" s="728" t="s">
        <v>28</v>
      </c>
      <c r="E79" s="728" t="s">
        <v>28</v>
      </c>
      <c r="F79" s="728" t="s">
        <v>28</v>
      </c>
      <c r="G79" s="728" t="s">
        <v>28</v>
      </c>
      <c r="H79" s="728" t="s">
        <v>28</v>
      </c>
      <c r="I79" s="728" t="s">
        <v>28</v>
      </c>
      <c r="J79" s="729" t="s">
        <v>28</v>
      </c>
    </row>
    <row r="80" spans="1:10" ht="15" customHeight="1" x14ac:dyDescent="0.2">
      <c r="A80" s="37" t="s">
        <v>501</v>
      </c>
      <c r="B80" s="766" t="s">
        <v>302</v>
      </c>
      <c r="C80" s="307">
        <v>0</v>
      </c>
      <c r="D80" s="307">
        <v>0</v>
      </c>
      <c r="E80" s="246">
        <f t="shared" ref="E80:E88" si="8">SUM(C80:D80)</f>
        <v>0</v>
      </c>
      <c r="F80" s="1029"/>
      <c r="G80" s="307">
        <v>0</v>
      </c>
      <c r="H80" s="307">
        <v>0</v>
      </c>
      <c r="I80" s="1029"/>
      <c r="J80" s="246">
        <f>SUM(E80,G80:H80)</f>
        <v>0</v>
      </c>
    </row>
    <row r="81" spans="1:10" ht="15" customHeight="1" x14ac:dyDescent="0.2">
      <c r="A81" s="38" t="s">
        <v>502</v>
      </c>
      <c r="B81" s="767" t="s">
        <v>303</v>
      </c>
      <c r="C81" s="308">
        <v>0</v>
      </c>
      <c r="D81" s="308">
        <v>0</v>
      </c>
      <c r="E81" s="251">
        <f t="shared" si="8"/>
        <v>0</v>
      </c>
      <c r="F81" s="1030"/>
      <c r="G81" s="308">
        <v>0</v>
      </c>
      <c r="H81" s="308">
        <v>0</v>
      </c>
      <c r="I81" s="1030"/>
      <c r="J81" s="251">
        <f t="shared" ref="J81:J88" si="9">SUM(E81,G81:H81)</f>
        <v>0</v>
      </c>
    </row>
    <row r="82" spans="1:10" ht="15" customHeight="1" x14ac:dyDescent="0.2">
      <c r="A82" s="38" t="s">
        <v>503</v>
      </c>
      <c r="B82" s="767" t="s">
        <v>304</v>
      </c>
      <c r="C82" s="308">
        <v>0</v>
      </c>
      <c r="D82" s="308">
        <v>0</v>
      </c>
      <c r="E82" s="251">
        <f t="shared" si="8"/>
        <v>0</v>
      </c>
      <c r="F82" s="1030"/>
      <c r="G82" s="308">
        <v>0</v>
      </c>
      <c r="H82" s="308">
        <v>0</v>
      </c>
      <c r="I82" s="1030"/>
      <c r="J82" s="251">
        <f t="shared" si="9"/>
        <v>0</v>
      </c>
    </row>
    <row r="83" spans="1:10" ht="15" customHeight="1" x14ac:dyDescent="0.2">
      <c r="A83" s="38" t="s">
        <v>504</v>
      </c>
      <c r="B83" s="767" t="s">
        <v>305</v>
      </c>
      <c r="C83" s="308">
        <v>0</v>
      </c>
      <c r="D83" s="308">
        <v>0</v>
      </c>
      <c r="E83" s="251">
        <f t="shared" si="8"/>
        <v>0</v>
      </c>
      <c r="F83" s="1030"/>
      <c r="G83" s="308">
        <v>0</v>
      </c>
      <c r="H83" s="308">
        <v>0</v>
      </c>
      <c r="I83" s="1030"/>
      <c r="J83" s="251">
        <f t="shared" si="9"/>
        <v>0</v>
      </c>
    </row>
    <row r="84" spans="1:10" ht="15" customHeight="1" x14ac:dyDescent="0.2">
      <c r="A84" s="38" t="s">
        <v>505</v>
      </c>
      <c r="B84" s="767" t="s">
        <v>306</v>
      </c>
      <c r="C84" s="308">
        <v>0</v>
      </c>
      <c r="D84" s="308">
        <v>0</v>
      </c>
      <c r="E84" s="251">
        <f t="shared" si="8"/>
        <v>0</v>
      </c>
      <c r="F84" s="1030"/>
      <c r="G84" s="308">
        <v>0</v>
      </c>
      <c r="H84" s="308">
        <v>0</v>
      </c>
      <c r="I84" s="1030"/>
      <c r="J84" s="251">
        <f t="shared" si="9"/>
        <v>0</v>
      </c>
    </row>
    <row r="85" spans="1:10" ht="15" customHeight="1" x14ac:dyDescent="0.2">
      <c r="A85" s="38" t="s">
        <v>506</v>
      </c>
      <c r="B85" s="767" t="s">
        <v>307</v>
      </c>
      <c r="C85" s="308">
        <v>0</v>
      </c>
      <c r="D85" s="308">
        <v>0</v>
      </c>
      <c r="E85" s="251">
        <f t="shared" si="8"/>
        <v>0</v>
      </c>
      <c r="F85" s="1030"/>
      <c r="G85" s="308">
        <v>0</v>
      </c>
      <c r="H85" s="308">
        <v>0</v>
      </c>
      <c r="I85" s="1030"/>
      <c r="J85" s="251">
        <f t="shared" si="9"/>
        <v>0</v>
      </c>
    </row>
    <row r="86" spans="1:10" ht="15" customHeight="1" x14ac:dyDescent="0.2">
      <c r="A86" s="38" t="s">
        <v>507</v>
      </c>
      <c r="B86" s="767" t="s">
        <v>308</v>
      </c>
      <c r="C86" s="308">
        <v>0</v>
      </c>
      <c r="D86" s="308">
        <v>0</v>
      </c>
      <c r="E86" s="251">
        <f t="shared" si="8"/>
        <v>0</v>
      </c>
      <c r="F86" s="1030"/>
      <c r="G86" s="308">
        <v>0</v>
      </c>
      <c r="H86" s="308">
        <v>0</v>
      </c>
      <c r="I86" s="1030"/>
      <c r="J86" s="251">
        <f t="shared" si="9"/>
        <v>0</v>
      </c>
    </row>
    <row r="87" spans="1:10" ht="15" customHeight="1" x14ac:dyDescent="0.2">
      <c r="A87" s="142" t="s">
        <v>508</v>
      </c>
      <c r="B87" s="768" t="s">
        <v>309</v>
      </c>
      <c r="C87" s="311">
        <v>0</v>
      </c>
      <c r="D87" s="311">
        <v>0</v>
      </c>
      <c r="E87" s="312">
        <f t="shared" si="8"/>
        <v>0</v>
      </c>
      <c r="F87" s="1036"/>
      <c r="G87" s="311">
        <v>0</v>
      </c>
      <c r="H87" s="311">
        <v>0</v>
      </c>
      <c r="I87" s="1036"/>
      <c r="J87" s="312">
        <f t="shared" si="9"/>
        <v>0</v>
      </c>
    </row>
    <row r="88" spans="1:10" ht="15" customHeight="1" x14ac:dyDescent="0.2">
      <c r="A88" s="39" t="s">
        <v>509</v>
      </c>
      <c r="B88" s="769" t="s">
        <v>310</v>
      </c>
      <c r="C88" s="309">
        <v>0</v>
      </c>
      <c r="D88" s="309">
        <v>0</v>
      </c>
      <c r="E88" s="256">
        <f t="shared" si="8"/>
        <v>0</v>
      </c>
      <c r="F88" s="1031"/>
      <c r="G88" s="309">
        <v>0</v>
      </c>
      <c r="H88" s="309">
        <v>0</v>
      </c>
      <c r="I88" s="1031"/>
      <c r="J88" s="256">
        <f t="shared" si="9"/>
        <v>0</v>
      </c>
    </row>
    <row r="89" spans="1:10" ht="27" x14ac:dyDescent="0.2">
      <c r="A89" s="633" t="s">
        <v>510</v>
      </c>
      <c r="B89" s="770" t="s">
        <v>511</v>
      </c>
      <c r="C89" s="762">
        <f>SUM(C80:C88)</f>
        <v>0</v>
      </c>
      <c r="D89" s="762">
        <f t="shared" ref="D89:E89" si="10">SUM(D80:D88)</f>
        <v>0</v>
      </c>
      <c r="E89" s="762">
        <f t="shared" si="10"/>
        <v>0</v>
      </c>
      <c r="F89" s="764"/>
      <c r="G89" s="762">
        <f t="shared" ref="G89:H89" si="11">SUM(G80:G88)</f>
        <v>0</v>
      </c>
      <c r="H89" s="762">
        <f t="shared" si="11"/>
        <v>0</v>
      </c>
      <c r="I89" s="764"/>
      <c r="J89" s="762">
        <f>SUM(J80:J88)</f>
        <v>0</v>
      </c>
    </row>
    <row r="90" spans="1:10" ht="15" customHeight="1" x14ac:dyDescent="0.2">
      <c r="A90" s="164" t="s">
        <v>512</v>
      </c>
      <c r="B90" s="771" t="s">
        <v>312</v>
      </c>
      <c r="C90" s="757">
        <v>0</v>
      </c>
      <c r="D90" s="757">
        <v>0</v>
      </c>
      <c r="E90" s="758">
        <f t="shared" ref="E90:E101" si="12">SUM(C90:D90)</f>
        <v>0</v>
      </c>
      <c r="F90" s="1034"/>
      <c r="G90" s="757">
        <v>0</v>
      </c>
      <c r="H90" s="757">
        <v>0</v>
      </c>
      <c r="I90" s="1034"/>
      <c r="J90" s="758">
        <f t="shared" ref="J90:J101" si="13">SUM(E90,G90:H90)</f>
        <v>0</v>
      </c>
    </row>
    <row r="91" spans="1:10" ht="15" customHeight="1" x14ac:dyDescent="0.2">
      <c r="A91" s="165" t="s">
        <v>513</v>
      </c>
      <c r="B91" s="772" t="s">
        <v>313</v>
      </c>
      <c r="C91" s="755">
        <v>0</v>
      </c>
      <c r="D91" s="755">
        <v>0</v>
      </c>
      <c r="E91" s="756">
        <f t="shared" si="12"/>
        <v>0</v>
      </c>
      <c r="F91" s="1032"/>
      <c r="G91" s="755">
        <v>0</v>
      </c>
      <c r="H91" s="755">
        <v>0</v>
      </c>
      <c r="I91" s="1032"/>
      <c r="J91" s="756">
        <f t="shared" si="13"/>
        <v>0</v>
      </c>
    </row>
    <row r="92" spans="1:10" ht="27" x14ac:dyDescent="0.2">
      <c r="A92" s="165" t="s">
        <v>514</v>
      </c>
      <c r="B92" s="772" t="s">
        <v>314</v>
      </c>
      <c r="C92" s="755">
        <v>0</v>
      </c>
      <c r="D92" s="755">
        <v>0</v>
      </c>
      <c r="E92" s="756">
        <f t="shared" si="12"/>
        <v>0</v>
      </c>
      <c r="F92" s="1032"/>
      <c r="G92" s="755">
        <v>0</v>
      </c>
      <c r="H92" s="755">
        <v>0</v>
      </c>
      <c r="I92" s="1032"/>
      <c r="J92" s="756">
        <f t="shared" si="13"/>
        <v>0</v>
      </c>
    </row>
    <row r="93" spans="1:10" ht="15" customHeight="1" x14ac:dyDescent="0.2">
      <c r="A93" s="17" t="s">
        <v>515</v>
      </c>
      <c r="B93" s="772" t="s">
        <v>316</v>
      </c>
      <c r="C93" s="308">
        <v>0</v>
      </c>
      <c r="D93" s="308">
        <v>0</v>
      </c>
      <c r="E93" s="251">
        <f t="shared" si="12"/>
        <v>0</v>
      </c>
      <c r="F93" s="1030"/>
      <c r="G93" s="308">
        <v>0</v>
      </c>
      <c r="H93" s="308">
        <v>0</v>
      </c>
      <c r="I93" s="1030"/>
      <c r="J93" s="251">
        <f t="shared" si="13"/>
        <v>0</v>
      </c>
    </row>
    <row r="94" spans="1:10" ht="15" customHeight="1" x14ac:dyDescent="0.2">
      <c r="A94" s="17" t="s">
        <v>516</v>
      </c>
      <c r="B94" s="772" t="s">
        <v>317</v>
      </c>
      <c r="C94" s="308">
        <v>0</v>
      </c>
      <c r="D94" s="308">
        <v>0</v>
      </c>
      <c r="E94" s="251">
        <f t="shared" si="12"/>
        <v>0</v>
      </c>
      <c r="F94" s="1030"/>
      <c r="G94" s="308">
        <v>0</v>
      </c>
      <c r="H94" s="308">
        <v>0</v>
      </c>
      <c r="I94" s="1030"/>
      <c r="J94" s="251">
        <f t="shared" si="13"/>
        <v>0</v>
      </c>
    </row>
    <row r="95" spans="1:10" ht="15" customHeight="1" x14ac:dyDescent="0.2">
      <c r="A95" s="17" t="s">
        <v>517</v>
      </c>
      <c r="B95" s="772" t="s">
        <v>318</v>
      </c>
      <c r="C95" s="308">
        <v>0</v>
      </c>
      <c r="D95" s="308">
        <v>0</v>
      </c>
      <c r="E95" s="251">
        <f t="shared" si="12"/>
        <v>0</v>
      </c>
      <c r="F95" s="1030"/>
      <c r="G95" s="308">
        <v>0</v>
      </c>
      <c r="H95" s="308">
        <v>0</v>
      </c>
      <c r="I95" s="1030"/>
      <c r="J95" s="251">
        <f t="shared" si="13"/>
        <v>0</v>
      </c>
    </row>
    <row r="96" spans="1:10" ht="15" customHeight="1" x14ac:dyDescent="0.2">
      <c r="A96" s="17" t="s">
        <v>518</v>
      </c>
      <c r="B96" s="772" t="s">
        <v>319</v>
      </c>
      <c r="C96" s="308">
        <v>0</v>
      </c>
      <c r="D96" s="308">
        <v>0</v>
      </c>
      <c r="E96" s="251">
        <f t="shared" si="12"/>
        <v>0</v>
      </c>
      <c r="F96" s="1030"/>
      <c r="G96" s="308">
        <v>0</v>
      </c>
      <c r="H96" s="308">
        <v>0</v>
      </c>
      <c r="I96" s="1030"/>
      <c r="J96" s="251">
        <f t="shared" si="13"/>
        <v>0</v>
      </c>
    </row>
    <row r="97" spans="1:10" ht="15" customHeight="1" x14ac:dyDescent="0.2">
      <c r="A97" s="17" t="s">
        <v>519</v>
      </c>
      <c r="B97" s="772" t="s">
        <v>320</v>
      </c>
      <c r="C97" s="308">
        <v>0</v>
      </c>
      <c r="D97" s="308">
        <v>0</v>
      </c>
      <c r="E97" s="251">
        <f t="shared" si="12"/>
        <v>0</v>
      </c>
      <c r="F97" s="1030"/>
      <c r="G97" s="308">
        <v>0</v>
      </c>
      <c r="H97" s="308">
        <v>0</v>
      </c>
      <c r="I97" s="1030"/>
      <c r="J97" s="251">
        <f t="shared" si="13"/>
        <v>0</v>
      </c>
    </row>
    <row r="98" spans="1:10" ht="15" customHeight="1" x14ac:dyDescent="0.2">
      <c r="A98" s="17" t="s">
        <v>520</v>
      </c>
      <c r="B98" s="772" t="s">
        <v>321</v>
      </c>
      <c r="C98" s="308">
        <v>0</v>
      </c>
      <c r="D98" s="308">
        <v>0</v>
      </c>
      <c r="E98" s="251">
        <f t="shared" si="12"/>
        <v>0</v>
      </c>
      <c r="F98" s="1030"/>
      <c r="G98" s="308">
        <v>0</v>
      </c>
      <c r="H98" s="308">
        <v>0</v>
      </c>
      <c r="I98" s="1030"/>
      <c r="J98" s="251">
        <f t="shared" si="13"/>
        <v>0</v>
      </c>
    </row>
    <row r="99" spans="1:10" ht="15" customHeight="1" x14ac:dyDescent="0.2">
      <c r="A99" s="17" t="s">
        <v>521</v>
      </c>
      <c r="B99" s="772" t="s">
        <v>322</v>
      </c>
      <c r="C99" s="308">
        <v>0</v>
      </c>
      <c r="D99" s="308">
        <v>0</v>
      </c>
      <c r="E99" s="251">
        <f t="shared" si="12"/>
        <v>0</v>
      </c>
      <c r="F99" s="1030"/>
      <c r="G99" s="308">
        <v>0</v>
      </c>
      <c r="H99" s="308">
        <v>0</v>
      </c>
      <c r="I99" s="1030"/>
      <c r="J99" s="251">
        <f t="shared" si="13"/>
        <v>0</v>
      </c>
    </row>
    <row r="100" spans="1:10" ht="15" customHeight="1" x14ac:dyDescent="0.2">
      <c r="A100" s="17" t="s">
        <v>522</v>
      </c>
      <c r="B100" s="772" t="s">
        <v>323</v>
      </c>
      <c r="C100" s="308">
        <v>0</v>
      </c>
      <c r="D100" s="308">
        <v>0</v>
      </c>
      <c r="E100" s="251">
        <f t="shared" si="12"/>
        <v>0</v>
      </c>
      <c r="F100" s="1030"/>
      <c r="G100" s="308">
        <v>0</v>
      </c>
      <c r="H100" s="308">
        <v>0</v>
      </c>
      <c r="I100" s="1030"/>
      <c r="J100" s="251">
        <f t="shared" si="13"/>
        <v>0</v>
      </c>
    </row>
    <row r="101" spans="1:10" ht="15" customHeight="1" x14ac:dyDescent="0.2">
      <c r="A101" s="19" t="s">
        <v>523</v>
      </c>
      <c r="B101" s="773" t="s">
        <v>324</v>
      </c>
      <c r="C101" s="309">
        <v>0</v>
      </c>
      <c r="D101" s="309">
        <v>0</v>
      </c>
      <c r="E101" s="256">
        <f t="shared" si="12"/>
        <v>0</v>
      </c>
      <c r="F101" s="1031"/>
      <c r="G101" s="309">
        <v>0</v>
      </c>
      <c r="H101" s="309">
        <v>0</v>
      </c>
      <c r="I101" s="1031"/>
      <c r="J101" s="256">
        <f t="shared" si="13"/>
        <v>0</v>
      </c>
    </row>
    <row r="102" spans="1:10" ht="15" customHeight="1" x14ac:dyDescent="0.2">
      <c r="A102" s="30" t="s">
        <v>524</v>
      </c>
      <c r="B102" s="52" t="s">
        <v>412</v>
      </c>
      <c r="C102" s="310">
        <f>SUM(C89:C101)</f>
        <v>0</v>
      </c>
      <c r="D102" s="310">
        <f t="shared" ref="D102:E102" si="14">SUM(D89:D101)</f>
        <v>0</v>
      </c>
      <c r="E102" s="310">
        <f t="shared" si="14"/>
        <v>0</v>
      </c>
      <c r="F102" s="304"/>
      <c r="G102" s="310">
        <f t="shared" ref="G102:H102" si="15">SUM(G89:G101)</f>
        <v>0</v>
      </c>
      <c r="H102" s="310">
        <f t="shared" si="15"/>
        <v>0</v>
      </c>
      <c r="I102" s="304"/>
      <c r="J102" s="310">
        <f>SUM(J89:J101)</f>
        <v>0</v>
      </c>
    </row>
    <row r="103" spans="1:10" ht="15" customHeight="1" x14ac:dyDescent="0.2">
      <c r="A103" s="29"/>
      <c r="B103" s="22"/>
      <c r="C103" s="261"/>
      <c r="D103" s="261"/>
      <c r="E103" s="261"/>
      <c r="F103" s="261"/>
      <c r="G103" s="261"/>
      <c r="H103" s="261"/>
      <c r="I103" s="261"/>
      <c r="J103" s="262"/>
    </row>
    <row r="104" spans="1:10" ht="15" customHeight="1" x14ac:dyDescent="0.2">
      <c r="A104" s="42">
        <v>7</v>
      </c>
      <c r="B104" s="53" t="s">
        <v>493</v>
      </c>
      <c r="C104" s="231" t="s">
        <v>28</v>
      </c>
      <c r="D104" s="231" t="s">
        <v>28</v>
      </c>
      <c r="E104" s="231" t="s">
        <v>28</v>
      </c>
      <c r="F104" s="231" t="s">
        <v>28</v>
      </c>
      <c r="G104" s="231" t="s">
        <v>28</v>
      </c>
      <c r="H104" s="231" t="s">
        <v>28</v>
      </c>
      <c r="I104" s="231" t="s">
        <v>28</v>
      </c>
      <c r="J104" s="232" t="s">
        <v>28</v>
      </c>
    </row>
    <row r="105" spans="1:10" ht="15" customHeight="1" x14ac:dyDescent="0.2">
      <c r="A105" s="15" t="s">
        <v>128</v>
      </c>
      <c r="B105" s="133" t="s">
        <v>525</v>
      </c>
      <c r="C105" s="307">
        <v>0</v>
      </c>
      <c r="D105" s="307">
        <v>0</v>
      </c>
      <c r="E105" s="246">
        <f t="shared" ref="E105:E106" si="16">SUM(C105:D105)</f>
        <v>0</v>
      </c>
      <c r="F105" s="1029"/>
      <c r="G105" s="307">
        <v>0</v>
      </c>
      <c r="H105" s="1029"/>
      <c r="I105" s="307">
        <v>0</v>
      </c>
      <c r="J105" s="246">
        <f>SUM(E105,G105,I105)</f>
        <v>0</v>
      </c>
    </row>
    <row r="106" spans="1:10" ht="15" customHeight="1" x14ac:dyDescent="0.2">
      <c r="A106" s="19" t="s">
        <v>129</v>
      </c>
      <c r="B106" s="134" t="s">
        <v>526</v>
      </c>
      <c r="C106" s="309">
        <v>0</v>
      </c>
      <c r="D106" s="309">
        <v>0</v>
      </c>
      <c r="E106" s="256">
        <f t="shared" si="16"/>
        <v>0</v>
      </c>
      <c r="F106" s="309">
        <v>0</v>
      </c>
      <c r="G106" s="309">
        <v>0</v>
      </c>
      <c r="H106" s="309">
        <v>0</v>
      </c>
      <c r="I106" s="309">
        <v>0</v>
      </c>
      <c r="J106" s="256">
        <f>SUM(E106:I106)</f>
        <v>0</v>
      </c>
    </row>
    <row r="107" spans="1:10" ht="15" customHeight="1" x14ac:dyDescent="0.2">
      <c r="A107" s="30" t="s">
        <v>130</v>
      </c>
      <c r="B107" s="52" t="s">
        <v>527</v>
      </c>
      <c r="C107" s="260">
        <f>SUM(C105:C106)</f>
        <v>0</v>
      </c>
      <c r="D107" s="260">
        <f t="shared" ref="D107:E107" si="17">SUM(D105:D106)</f>
        <v>0</v>
      </c>
      <c r="E107" s="260">
        <f t="shared" si="17"/>
        <v>0</v>
      </c>
      <c r="F107" s="260">
        <f>F106</f>
        <v>0</v>
      </c>
      <c r="G107" s="260">
        <f>SUM(G105:G106)</f>
        <v>0</v>
      </c>
      <c r="H107" s="260">
        <f>H106</f>
        <v>0</v>
      </c>
      <c r="I107" s="260">
        <f t="shared" ref="I107:J107" si="18">SUM(I105:I106)</f>
        <v>0</v>
      </c>
      <c r="J107" s="260">
        <f t="shared" si="18"/>
        <v>0</v>
      </c>
    </row>
    <row r="108" spans="1:10" ht="15" customHeight="1" x14ac:dyDescent="0.2">
      <c r="A108" s="29"/>
      <c r="B108" s="64"/>
      <c r="C108" s="261"/>
      <c r="D108" s="261"/>
      <c r="E108" s="261"/>
      <c r="F108" s="261"/>
      <c r="G108" s="261"/>
      <c r="H108" s="261"/>
      <c r="I108" s="261"/>
      <c r="J108" s="262"/>
    </row>
    <row r="109" spans="1:10" ht="15" customHeight="1" x14ac:dyDescent="0.2">
      <c r="A109" s="30">
        <v>8</v>
      </c>
      <c r="B109" s="52" t="s">
        <v>55</v>
      </c>
      <c r="C109" s="260">
        <f>SUM(C54,C56,C66,C71,C76,C102,C107)</f>
        <v>0</v>
      </c>
      <c r="D109" s="260">
        <f>SUM(D54,D56,D66,D71,D76,D102,D107)</f>
        <v>0</v>
      </c>
      <c r="E109" s="260">
        <f>SUM(E54,E56,E66,E71,E76,E102,E107)</f>
        <v>0</v>
      </c>
      <c r="F109" s="260">
        <f>F107</f>
        <v>0</v>
      </c>
      <c r="G109" s="260">
        <f>SUM(G54,G56,G66,G71,G76,G102,G107)</f>
        <v>0</v>
      </c>
      <c r="H109" s="260">
        <f>SUM(H54,H56,H66,H71,H76,H102,H107)</f>
        <v>0</v>
      </c>
      <c r="I109" s="260">
        <f>I71+I76+I107</f>
        <v>0</v>
      </c>
      <c r="J109" s="260">
        <f>SUM(J54,J56,J66,J71,J76,J102,J107)</f>
        <v>0</v>
      </c>
    </row>
  </sheetData>
  <mergeCells count="2">
    <mergeCell ref="C5:J5"/>
    <mergeCell ref="A5:B6"/>
  </mergeCells>
  <conditionalFormatting sqref="C9:E54 G9:H54 J9:J54 C63:E66 G61:G66 H63:H66 J61:J66 D69:E76 G69:G76 I69:J76 H70:H76 J80:J102 I105:J109 H106:H109 G105:G109 F106:F109 J56:J59 G56:H59 C56:E59 G80:H103 C80:E109">
    <cfRule type="cellIs" dxfId="42" priority="17" operator="equal">
      <formula>0</formula>
    </cfRule>
  </conditionalFormatting>
  <conditionalFormatting sqref="C54:D54 G54:H54">
    <cfRule type="cellIs" dxfId="41" priority="10" operator="notEqual">
      <formula>0</formula>
    </cfRule>
    <cfRule type="cellIs" dxfId="40" priority="14" operator="equal">
      <formula>0</formula>
    </cfRule>
  </conditionalFormatting>
  <conditionalFormatting sqref="A54">
    <cfRule type="expression" dxfId="39" priority="648">
      <formula>IF(#REF!&lt;&gt;"Yes",1,0)</formula>
    </cfRule>
  </conditionalFormatting>
  <conditionalFormatting sqref="J54 E54">
    <cfRule type="expression" dxfId="38" priority="649">
      <formula>IF(#REF!&lt;&gt;"Yes",1,0)</formula>
    </cfRule>
  </conditionalFormatting>
  <conditionalFormatting sqref="B54">
    <cfRule type="expression" dxfId="37" priority="651">
      <formula>IF(#REF!&lt;&gt;"Yes",1,0)</formula>
    </cfRule>
  </conditionalFormatting>
  <dataValidations disablePrompts="1" count="1">
    <dataValidation type="whole" operator="greaterThan" allowBlank="1" showInputMessage="1" showErrorMessage="1" errorTitle="Whole numbers only allowed" error="All monies should be independently rounded to the nearest £1,000." sqref="G64:H64 C64:D64" xr:uid="{00000000-0002-0000-2800-000000000000}">
      <formula1>-99999999</formula1>
    </dataValidation>
  </dataValidations>
  <pageMargins left="0.70866141732283472" right="0.70866141732283472" top="0.74803149606299213" bottom="0.74803149606299213" header="0.31496062992125984" footer="0.31496062992125984"/>
  <pageSetup paperSize="9" scale="52" fitToHeight="4" orientation="landscape" r:id="rId1"/>
  <rowBreaks count="2" manualBreakCount="2">
    <brk id="54" max="9" man="1"/>
    <brk id="76" max="9" man="1"/>
  </rowBreaks>
  <ignoredErrors>
    <ignoredError sqref="F54" unlocked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B3FFD8192A2544C8443085BDB31A50C" ma:contentTypeVersion="6" ma:contentTypeDescription="Create a new document." ma:contentTypeScope="" ma:versionID="feb79c0cb480d24f6a38d442a724d870">
  <xsd:schema xmlns:xsd="http://www.w3.org/2001/XMLSchema" xmlns:xs="http://www.w3.org/2001/XMLSchema" xmlns:p="http://schemas.microsoft.com/office/2006/metadata/properties" xmlns:ns2="3e405583-359d-43b4-b273-0eaaf844b1bc" xmlns:ns3="468aafad-13e0-4e51-8993-8e792fe6a5b8" xmlns:ns4="f1489b73-97a9-4dca-b20c-2a03edb53723" targetNamespace="http://schemas.microsoft.com/office/2006/metadata/properties" ma:root="true" ma:fieldsID="4288570fc99992f99c2624e7d509339d" ns2:_="" ns3:_="" ns4:_="">
    <xsd:import namespace="3e405583-359d-43b4-b273-0eaaf844b1bc"/>
    <xsd:import namespace="468aafad-13e0-4e51-8993-8e792fe6a5b8"/>
    <xsd:import namespace="f1489b73-97a9-4dca-b20c-2a03edb53723"/>
    <xsd:element name="properties">
      <xsd:complexType>
        <xsd:sequence>
          <xsd:element name="documentManagement">
            <xsd:complexType>
              <xsd:all>
                <xsd:element ref="ns2:OFSSourceUrl" minOccurs="0"/>
                <xsd:element ref="ns3:MediaServiceFastMetadata" minOccurs="0"/>
                <xsd:element ref="ns3:MediaServiceMetadata" minOccurs="0"/>
                <xsd:element ref="ns3:MediaServiceAutoKeyPoints" minOccurs="0"/>
                <xsd:element ref="ns3:MediaServiceKeyPoints" minOccurs="0"/>
                <xsd:element ref="ns4:SharedWithUsers" minOccurs="0"/>
                <xsd:element ref="ns4: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e405583-359d-43b4-b273-0eaaf844b1bc" elementFormDefault="qualified">
    <xsd:import namespace="http://schemas.microsoft.com/office/2006/documentManagement/types"/>
    <xsd:import namespace="http://schemas.microsoft.com/office/infopath/2007/PartnerControls"/>
    <xsd:element name="OFSSourceUrl" ma:index="8" nillable="true" ma:displayName="OFSSourceUrl" ma:internalName="OFSSourceUrl">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68aafad-13e0-4e51-8993-8e792fe6a5b8" elementFormDefault="qualified">
    <xsd:import namespace="http://schemas.microsoft.com/office/2006/documentManagement/types"/>
    <xsd:import namespace="http://schemas.microsoft.com/office/infopath/2007/PartnerControls"/>
    <xsd:element name="MediaServiceFastMetadata" ma:index="9" nillable="true" ma:displayName="MediaServiceFastMetadata" ma:hidden="true" ma:internalName="MediaServiceFastMetadata" ma:readOnly="true">
      <xsd:simpleType>
        <xsd:restriction base="dms:Note"/>
      </xsd:simpleType>
    </xsd:element>
    <xsd:element name="MediaServiceMetadata" ma:index="10" nillable="true" ma:displayName="MediaServiceMetadata" ma:hidden="true" ma:internalName="MediaServiceMetadata" ma:readOnly="true">
      <xsd:simpleType>
        <xsd:restriction base="dms:Note"/>
      </xsd:simpleType>
    </xsd:element>
    <xsd:element name="MediaServiceAutoKeyPoints" ma:index="11" nillable="true" ma:displayName="MediaServiceAutoKeyPoints" ma:hidden="true" ma:internalName="MediaServiceAutoKeyPoints" ma:readOnly="true">
      <xsd:simpleType>
        <xsd:restriction base="dms:Note"/>
      </xsd:simpleType>
    </xsd:element>
    <xsd:element name="MediaServiceKeyPoints" ma:index="12"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1489b73-97a9-4dca-b20c-2a03edb53723"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haredContentType xmlns="Microsoft.SharePoint.Taxonomy.ContentTypeSync" SourceId="2ac42e1f-8393-410e-9ca5-f333132f5efe" ContentTypeId="0x0101" PreviousValue="false"/>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OFSSourceUrl xmlns="3e405583-359d-43b4-b273-0eaaf844b1bc" xsi:nil="true"/>
  </documentManagement>
</p:properties>
</file>

<file path=customXml/itemProps1.xml><?xml version="1.0" encoding="utf-8"?>
<ds:datastoreItem xmlns:ds="http://schemas.openxmlformats.org/officeDocument/2006/customXml" ds:itemID="{24840B25-498C-4EA5-BDB6-23AE4491A4D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e405583-359d-43b4-b273-0eaaf844b1bc"/>
    <ds:schemaRef ds:uri="468aafad-13e0-4e51-8993-8e792fe6a5b8"/>
    <ds:schemaRef ds:uri="f1489b73-97a9-4dca-b20c-2a03edb5372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67D0A82-F636-4606-AB92-731C470AC938}">
  <ds:schemaRefs>
    <ds:schemaRef ds:uri="Microsoft.SharePoint.Taxonomy.ContentTypeSync"/>
  </ds:schemaRefs>
</ds:datastoreItem>
</file>

<file path=customXml/itemProps3.xml><?xml version="1.0" encoding="utf-8"?>
<ds:datastoreItem xmlns:ds="http://schemas.openxmlformats.org/officeDocument/2006/customXml" ds:itemID="{E82C77B0-379E-48A9-B923-259C05B47DB7}">
  <ds:schemaRefs>
    <ds:schemaRef ds:uri="http://schemas.microsoft.com/sharepoint/v3/contenttype/forms"/>
  </ds:schemaRefs>
</ds:datastoreItem>
</file>

<file path=customXml/itemProps4.xml><?xml version="1.0" encoding="utf-8"?>
<ds:datastoreItem xmlns:ds="http://schemas.openxmlformats.org/officeDocument/2006/customXml" ds:itemID="{FA19F729-151F-4416-9CC6-E9721CEA0A60}">
  <ds:schemaRefs>
    <ds:schemaRef ds:uri="http://purl.org/dc/terms/"/>
    <ds:schemaRef ds:uri="http://www.w3.org/XML/1998/namespace"/>
    <ds:schemaRef ds:uri="http://purl.org/dc/elements/1.1/"/>
    <ds:schemaRef ds:uri="http://schemas.microsoft.com/office/2006/documentManagement/types"/>
    <ds:schemaRef ds:uri="http://schemas.microsoft.com/office/infopath/2007/PartnerControls"/>
    <ds:schemaRef ds:uri="3e405583-359d-43b4-b273-0eaaf844b1bc"/>
    <ds:schemaRef ds:uri="http://purl.org/dc/dcmitype/"/>
    <ds:schemaRef ds:uri="http://schemas.openxmlformats.org/package/2006/metadata/core-properties"/>
    <ds:schemaRef ds:uri="f1489b73-97a9-4dca-b20c-2a03edb53723"/>
    <ds:schemaRef ds:uri="468aafad-13e0-4e51-8993-8e792fe6a5b8"/>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27</vt:i4>
      </vt:variant>
    </vt:vector>
  </HeadingPairs>
  <TitlesOfParts>
    <vt:vector size="42" baseType="lpstr">
      <vt:lpstr>Information</vt:lpstr>
      <vt:lpstr>1 Inc and Exp</vt:lpstr>
      <vt:lpstr>2 Financial position</vt:lpstr>
      <vt:lpstr>3 Cash flow</vt:lpstr>
      <vt:lpstr>4 Income</vt:lpstr>
      <vt:lpstr>5 Research</vt:lpstr>
      <vt:lpstr>6 Fees</vt:lpstr>
      <vt:lpstr>7 FTEs</vt:lpstr>
      <vt:lpstr>8 Cost centre</vt:lpstr>
      <vt:lpstr>9 Staff</vt:lpstr>
      <vt:lpstr>10 Severance</vt:lpstr>
      <vt:lpstr>11 Remuneration</vt:lpstr>
      <vt:lpstr>12 Capital</vt:lpstr>
      <vt:lpstr>13 Commitments</vt:lpstr>
      <vt:lpstr>14 Access &amp; Participation</vt:lpstr>
      <vt:lpstr>Information_datacols</vt:lpstr>
      <vt:lpstr>Information_hidecols</vt:lpstr>
      <vt:lpstr>Information_hidecols1</vt:lpstr>
      <vt:lpstr>Information_hidecols2</vt:lpstr>
      <vt:lpstr>'1 Inc and Exp'!Print_Area</vt:lpstr>
      <vt:lpstr>'10 Severance'!Print_Area</vt:lpstr>
      <vt:lpstr>'11 Remuneration'!Print_Area</vt:lpstr>
      <vt:lpstr>'12 Capital'!Print_Area</vt:lpstr>
      <vt:lpstr>'13 Commitments'!Print_Area</vt:lpstr>
      <vt:lpstr>'14 Access &amp; Participation'!Print_Area</vt:lpstr>
      <vt:lpstr>'2 Financial position'!Print_Area</vt:lpstr>
      <vt:lpstr>'3 Cash flow'!Print_Area</vt:lpstr>
      <vt:lpstr>'4 Income'!Print_Area</vt:lpstr>
      <vt:lpstr>'5 Research'!Print_Area</vt:lpstr>
      <vt:lpstr>'6 Fees'!Print_Area</vt:lpstr>
      <vt:lpstr>'7 FTEs'!Print_Area</vt:lpstr>
      <vt:lpstr>'8 Cost centre'!Print_Area</vt:lpstr>
      <vt:lpstr>'9 Staff'!Print_Area</vt:lpstr>
      <vt:lpstr>Information!Print_Area</vt:lpstr>
      <vt:lpstr>'1 Inc and Exp'!Print_Titles</vt:lpstr>
      <vt:lpstr>'2 Financial position'!Print_Titles</vt:lpstr>
      <vt:lpstr>'3 Cash flow'!Print_Titles</vt:lpstr>
      <vt:lpstr>'4 Income'!Print_Titles</vt:lpstr>
      <vt:lpstr>'5 Research'!Print_Titles</vt:lpstr>
      <vt:lpstr>'6 Fees'!Print_Titles</vt:lpstr>
      <vt:lpstr>'8 Cost centre'!Print_Titles</vt:lpstr>
      <vt:lpstr>'9 Staff'!Print_Titles</vt:lpstr>
    </vt:vector>
  </TitlesOfParts>
  <Manager/>
  <Company>HEFCE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Laura Davies [7419]</dc:creator>
  <cp:keywords/>
  <dc:description/>
  <cp:lastModifiedBy>Laura Davies</cp:lastModifiedBy>
  <cp:revision/>
  <dcterms:created xsi:type="dcterms:W3CDTF">2019-05-01T16:29:17Z</dcterms:created>
  <dcterms:modified xsi:type="dcterms:W3CDTF">2020-09-23T13:55:56Z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0x010100CB3FFD8192A2544C8443085BDB31A50C</vt:lpwstr>
  </property>
</Properties>
</file>