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forstudents-my.sharepoint.com/personal/dennis_dacres_officeforstudents_org_uk/Documents/Linked Spreadsheets/"/>
    </mc:Choice>
  </mc:AlternateContent>
  <xr:revisionPtr revIDLastSave="126" documentId="8_{3DBC046F-B582-4FEC-BA01-BFC764606CE5}" xr6:coauthVersionLast="47" xr6:coauthVersionMax="47" xr10:uidLastSave="{D8786807-9090-4E96-92E9-9FE7515665E9}"/>
  <bookViews>
    <workbookView xWindow="-98" yWindow="-98" windowWidth="21795" windowHeight="13996" xr2:uid="{00000000-000D-0000-FFFF-FFFF00000000}"/>
  </bookViews>
  <sheets>
    <sheet name="Summary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3" l="1"/>
  <c r="C6" i="13"/>
  <c r="C5" i="13"/>
  <c r="D96" i="13"/>
  <c r="D97" i="13"/>
  <c r="D98" i="13"/>
  <c r="D99" i="13"/>
  <c r="D100" i="13"/>
  <c r="D95" i="13"/>
  <c r="C98" i="13"/>
  <c r="C97" i="13"/>
  <c r="C96" i="13"/>
  <c r="C87" i="13"/>
  <c r="C88" i="13"/>
  <c r="C69" i="13"/>
  <c r="C51" i="13"/>
  <c r="C42" i="13"/>
  <c r="C33" i="13"/>
  <c r="C9" i="13"/>
  <c r="C7" i="13"/>
  <c r="C8" i="13"/>
</calcChain>
</file>

<file path=xl/sharedStrings.xml><?xml version="1.0" encoding="utf-8"?>
<sst xmlns="http://schemas.openxmlformats.org/spreadsheetml/2006/main" count="91" uniqueCount="21">
  <si>
    <t>Expense Type</t>
  </si>
  <si>
    <t>Total £</t>
  </si>
  <si>
    <t>Dayo Olukoshi</t>
  </si>
  <si>
    <t>Subsistence</t>
  </si>
  <si>
    <t>Rail</t>
  </si>
  <si>
    <t>Private &amp; Hire Cars</t>
  </si>
  <si>
    <t>Hotels</t>
  </si>
  <si>
    <t>Taxi</t>
  </si>
  <si>
    <t>Travel Other (eg parking, Oyster cards)</t>
  </si>
  <si>
    <t>Total</t>
  </si>
  <si>
    <t xml:space="preserve">James Wharton     </t>
  </si>
  <si>
    <t>Elizabeth Fagan</t>
  </si>
  <si>
    <t>Verity Hancock</t>
  </si>
  <si>
    <t>Martin Coleman</t>
  </si>
  <si>
    <t>Katja Hall</t>
  </si>
  <si>
    <t>Rachel Houchen</t>
  </si>
  <si>
    <t>Simon Levine</t>
  </si>
  <si>
    <t>All Board Members</t>
  </si>
  <si>
    <t>Michael Spence</t>
  </si>
  <si>
    <t>Caleb Stevens</t>
  </si>
  <si>
    <t>Board Members Travel and Expenses           FY 2023-24 (Apr23-Mar24)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</si>
</sst>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[Red]\(#,##0\)"/>
    <numFmt numFmtId="165" formatCode="0.0%"/>
    <numFmt numFmtId="166" formatCode="#,##0.00#;\(#,##0.00#\)"/>
  </numFmts>
  <fonts count="12" x14ac:knownFonts="1"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0" xfId="0" applyFont="1"/>
    <xf numFmtId="0" fontId="6" fillId="0" borderId="0" xfId="0" applyFont="1"/>
    <xf numFmtId="0" fontId="11" fillId="0" borderId="0" xfId="0" applyFont="1"/>
    <xf numFmtId="0" fontId="10" fillId="0" borderId="0" xfId="0" applyFont="1"/>
    <xf numFmtId="165" fontId="6" fillId="0" borderId="0" xfId="1" applyNumberFormat="1" applyFont="1"/>
    <xf numFmtId="9" fontId="6" fillId="0" borderId="0" xfId="1" applyFont="1"/>
    <xf numFmtId="0" fontId="2" fillId="0" borderId="0" xfId="0" applyFont="1" applyAlignment="1">
      <alignment horizontal="center" vertical="center" wrapText="1"/>
    </xf>
    <xf numFmtId="166" fontId="0" fillId="0" borderId="0" xfId="0" applyNumberFormat="1" applyAlignment="1">
      <alignment horizontal="right" vertical="top"/>
    </xf>
    <xf numFmtId="49" fontId="10" fillId="0" borderId="0" xfId="2" applyNumberFormat="1" applyFont="1" applyFill="1" applyAlignment="1">
      <alignment horizontal="left"/>
    </xf>
    <xf numFmtId="164" fontId="10" fillId="0" borderId="1" xfId="0" applyNumberFormat="1" applyFont="1" applyFill="1" applyBorder="1" applyAlignment="1">
      <alignment horizontal="center"/>
    </xf>
    <xf numFmtId="49" fontId="10" fillId="0" borderId="0" xfId="2" applyNumberFormat="1" applyFont="1" applyFill="1" applyAlignment="1">
      <alignment horizontal="center" wrapText="1"/>
    </xf>
    <xf numFmtId="49" fontId="6" fillId="0" borderId="0" xfId="2" applyNumberFormat="1" applyFont="1" applyFill="1" applyAlignment="1">
      <alignment horizontal="center" vertical="center" textRotation="90" wrapText="1"/>
    </xf>
    <xf numFmtId="49" fontId="6" fillId="0" borderId="0" xfId="2" applyNumberFormat="1" applyFont="1" applyFill="1"/>
    <xf numFmtId="43" fontId="10" fillId="0" borderId="1" xfId="0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vertical="center" textRotation="90"/>
    </xf>
    <xf numFmtId="43" fontId="6" fillId="0" borderId="1" xfId="0" applyNumberFormat="1" applyFont="1" applyFill="1" applyBorder="1" applyAlignment="1">
      <alignment horizontal="center" vertical="center"/>
    </xf>
    <xf numFmtId="49" fontId="10" fillId="0" borderId="0" xfId="2" applyNumberFormat="1" applyFont="1" applyFill="1"/>
    <xf numFmtId="43" fontId="10" fillId="0" borderId="3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Alignment="1">
      <alignment horizontal="center" vertical="center"/>
    </xf>
    <xf numFmtId="49" fontId="7" fillId="0" borderId="0" xfId="2" applyNumberFormat="1" applyFont="1" applyFill="1"/>
    <xf numFmtId="49" fontId="8" fillId="0" borderId="0" xfId="2" applyNumberFormat="1" applyFont="1" applyFill="1"/>
    <xf numFmtId="43" fontId="8" fillId="0" borderId="0" xfId="0" applyNumberFormat="1" applyFont="1" applyFill="1" applyAlignment="1">
      <alignment horizontal="center" vertical="center"/>
    </xf>
    <xf numFmtId="43" fontId="10" fillId="0" borderId="2" xfId="0" applyNumberFormat="1" applyFont="1" applyFill="1" applyBorder="1" applyAlignment="1">
      <alignment horizontal="center" vertical="center"/>
    </xf>
    <xf numFmtId="49" fontId="8" fillId="0" borderId="0" xfId="2" applyNumberFormat="1" applyFont="1" applyFill="1" applyAlignment="1">
      <alignment horizontal="center" wrapText="1"/>
    </xf>
    <xf numFmtId="0" fontId="9" fillId="0" borderId="0" xfId="0" applyFont="1" applyFill="1"/>
    <xf numFmtId="49" fontId="3" fillId="0" borderId="0" xfId="2" applyNumberFormat="1" applyFont="1" applyFill="1"/>
    <xf numFmtId="49" fontId="5" fillId="0" borderId="0" xfId="2" applyNumberFormat="1" applyFont="1" applyFill="1"/>
    <xf numFmtId="43" fontId="5" fillId="0" borderId="0" xfId="0" applyNumberFormat="1" applyFont="1" applyFill="1" applyAlignment="1">
      <alignment horizontal="center" vertical="center"/>
    </xf>
    <xf numFmtId="9" fontId="6" fillId="0" borderId="0" xfId="1" applyNumberFormat="1" applyFont="1"/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6" fillId="0" borderId="0" xfId="0" applyFont="1" applyFill="1"/>
    <xf numFmtId="0" fontId="0" fillId="0" borderId="0" xfId="0" applyFill="1"/>
  </cellXfs>
  <cellStyles count="3">
    <cellStyle name="Normal" xfId="0" builtinId="0"/>
    <cellStyle name="Normal 2" xfId="2" xr:uid="{BB118959-1C63-4D68-B910-C17938195D63}"/>
    <cellStyle name="Per 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9233-8822-450A-B768-469C299FD3B8}">
  <dimension ref="A1:J113"/>
  <sheetViews>
    <sheetView tabSelected="1" zoomScale="97" zoomScaleNormal="97" workbookViewId="0">
      <selection sqref="A1:C1"/>
    </sheetView>
  </sheetViews>
  <sheetFormatPr defaultRowHeight="12.75" x14ac:dyDescent="0.35"/>
  <cols>
    <col min="2" max="2" width="28.86328125" bestFit="1" customWidth="1"/>
  </cols>
  <sheetData>
    <row r="1" spans="1:8" ht="42.75" customHeight="1" x14ac:dyDescent="0.35">
      <c r="A1" s="7" t="s">
        <v>20</v>
      </c>
      <c r="B1" s="7"/>
      <c r="C1" s="7"/>
      <c r="D1" s="1"/>
    </row>
    <row r="2" spans="1:8" x14ac:dyDescent="0.35">
      <c r="A2" s="1"/>
      <c r="B2" s="1"/>
      <c r="C2" s="1"/>
      <c r="D2" s="1"/>
    </row>
    <row r="3" spans="1:8" x14ac:dyDescent="0.35">
      <c r="A3" s="9"/>
      <c r="B3" s="9" t="s">
        <v>0</v>
      </c>
      <c r="C3" s="10" t="s">
        <v>1</v>
      </c>
      <c r="D3" s="1"/>
      <c r="G3" s="8"/>
    </row>
    <row r="4" spans="1:8" x14ac:dyDescent="0.35">
      <c r="A4" s="11"/>
      <c r="B4" s="11"/>
      <c r="C4" s="10"/>
      <c r="D4" s="1"/>
    </row>
    <row r="5" spans="1:8" s="3" customFormat="1" ht="12.75" customHeight="1" x14ac:dyDescent="0.35">
      <c r="A5" s="12" t="s">
        <v>19</v>
      </c>
      <c r="B5" s="13" t="s">
        <v>3</v>
      </c>
      <c r="C5" s="14">
        <f>295.36</f>
        <v>295.36</v>
      </c>
      <c r="D5" s="2"/>
      <c r="G5"/>
      <c r="H5"/>
    </row>
    <row r="6" spans="1:8" s="3" customFormat="1" ht="12.75" customHeight="1" x14ac:dyDescent="0.35">
      <c r="A6" s="12"/>
      <c r="B6" s="13" t="s">
        <v>4</v>
      </c>
      <c r="C6" s="14">
        <f>1178.17-73.3</f>
        <v>1104.8700000000001</v>
      </c>
      <c r="D6" s="2"/>
      <c r="F6"/>
      <c r="G6"/>
      <c r="H6"/>
    </row>
    <row r="7" spans="1:8" s="3" customFormat="1" ht="12.75" customHeight="1" x14ac:dyDescent="0.35">
      <c r="A7" s="12"/>
      <c r="B7" s="13" t="s">
        <v>5</v>
      </c>
      <c r="C7" s="14">
        <f>87.93</f>
        <v>87.93</v>
      </c>
      <c r="D7" s="2"/>
      <c r="F7"/>
      <c r="G7"/>
      <c r="H7"/>
    </row>
    <row r="8" spans="1:8" s="3" customFormat="1" ht="12.75" customHeight="1" x14ac:dyDescent="0.35">
      <c r="A8" s="12"/>
      <c r="B8" s="13" t="s">
        <v>6</v>
      </c>
      <c r="C8" s="14">
        <f>1687.19</f>
        <v>1687.19</v>
      </c>
      <c r="D8" s="2"/>
      <c r="F8"/>
      <c r="G8"/>
      <c r="H8"/>
    </row>
    <row r="9" spans="1:8" s="3" customFormat="1" ht="12.75" customHeight="1" x14ac:dyDescent="0.35">
      <c r="A9" s="12"/>
      <c r="B9" s="13" t="s">
        <v>7</v>
      </c>
      <c r="C9" s="14">
        <f>24.99</f>
        <v>24.99</v>
      </c>
      <c r="D9" s="2"/>
      <c r="F9"/>
      <c r="G9"/>
      <c r="H9"/>
    </row>
    <row r="10" spans="1:8" s="3" customFormat="1" ht="12.75" customHeight="1" x14ac:dyDescent="0.35">
      <c r="A10" s="12"/>
      <c r="B10" s="13" t="s">
        <v>8</v>
      </c>
      <c r="C10" s="14">
        <f>6+67.2</f>
        <v>73.2</v>
      </c>
      <c r="D10" s="2"/>
      <c r="F10"/>
    </row>
    <row r="11" spans="1:8" s="3" customFormat="1" ht="12.75" customHeight="1" x14ac:dyDescent="0.35">
      <c r="A11" s="15"/>
      <c r="B11" s="13"/>
      <c r="C11" s="16"/>
      <c r="D11" s="2"/>
      <c r="F11"/>
    </row>
    <row r="12" spans="1:8" s="3" customFormat="1" ht="12.75" customHeight="1" x14ac:dyDescent="0.35">
      <c r="A12" s="15"/>
      <c r="B12" s="17" t="s">
        <v>9</v>
      </c>
      <c r="C12" s="18">
        <v>3273.54</v>
      </c>
      <c r="D12" s="2"/>
      <c r="F12"/>
    </row>
    <row r="13" spans="1:8" s="3" customFormat="1" ht="12.75" customHeight="1" x14ac:dyDescent="0.35">
      <c r="A13" s="13"/>
      <c r="B13" s="17"/>
      <c r="C13" s="19"/>
      <c r="D13" s="2"/>
      <c r="F13"/>
    </row>
    <row r="14" spans="1:8" s="3" customFormat="1" ht="12.75" customHeight="1" x14ac:dyDescent="0.35">
      <c r="A14" s="12" t="s">
        <v>2</v>
      </c>
      <c r="B14" s="13" t="s">
        <v>3</v>
      </c>
      <c r="C14" s="14">
        <v>0</v>
      </c>
      <c r="D14" s="2"/>
    </row>
    <row r="15" spans="1:8" s="3" customFormat="1" ht="12.75" customHeight="1" x14ac:dyDescent="0.35">
      <c r="A15" s="12"/>
      <c r="B15" s="13" t="s">
        <v>4</v>
      </c>
      <c r="C15" s="14">
        <v>0</v>
      </c>
      <c r="D15" s="4"/>
    </row>
    <row r="16" spans="1:8" s="3" customFormat="1" ht="12.75" customHeight="1" x14ac:dyDescent="0.35">
      <c r="A16" s="12"/>
      <c r="B16" s="13" t="s">
        <v>5</v>
      </c>
      <c r="C16" s="14">
        <v>0</v>
      </c>
      <c r="D16" s="2"/>
    </row>
    <row r="17" spans="1:4" s="3" customFormat="1" ht="12.75" customHeight="1" x14ac:dyDescent="0.35">
      <c r="A17" s="12"/>
      <c r="B17" s="13" t="s">
        <v>6</v>
      </c>
      <c r="C17" s="14">
        <v>0</v>
      </c>
      <c r="D17" s="2"/>
    </row>
    <row r="18" spans="1:4" s="3" customFormat="1" ht="12.75" customHeight="1" x14ac:dyDescent="0.35">
      <c r="A18" s="12"/>
      <c r="B18" s="13" t="s">
        <v>7</v>
      </c>
      <c r="C18" s="14">
        <v>0</v>
      </c>
      <c r="D18" s="2"/>
    </row>
    <row r="19" spans="1:4" s="3" customFormat="1" ht="12.75" customHeight="1" x14ac:dyDescent="0.35">
      <c r="A19" s="12"/>
      <c r="B19" s="13" t="s">
        <v>8</v>
      </c>
      <c r="C19" s="14">
        <v>0</v>
      </c>
      <c r="D19" s="2"/>
    </row>
    <row r="20" spans="1:4" s="3" customFormat="1" ht="12.75" customHeight="1" x14ac:dyDescent="0.35">
      <c r="A20" s="15"/>
      <c r="B20" s="13"/>
      <c r="C20" s="16"/>
      <c r="D20" s="2"/>
    </row>
    <row r="21" spans="1:4" s="3" customFormat="1" ht="12.75" customHeight="1" x14ac:dyDescent="0.35">
      <c r="A21" s="15"/>
      <c r="B21" s="17" t="s">
        <v>9</v>
      </c>
      <c r="C21" s="18">
        <v>0</v>
      </c>
      <c r="D21" s="2"/>
    </row>
    <row r="22" spans="1:4" s="3" customFormat="1" ht="12.75" customHeight="1" x14ac:dyDescent="0.35">
      <c r="A22" s="13"/>
      <c r="B22" s="17"/>
      <c r="C22" s="19"/>
      <c r="D22" s="2"/>
    </row>
    <row r="23" spans="1:4" s="3" customFormat="1" ht="12.75" customHeight="1" x14ac:dyDescent="0.35">
      <c r="A23" s="12" t="s">
        <v>11</v>
      </c>
      <c r="B23" s="13" t="s">
        <v>3</v>
      </c>
      <c r="C23" s="14">
        <v>0</v>
      </c>
      <c r="D23" s="2"/>
    </row>
    <row r="24" spans="1:4" s="3" customFormat="1" ht="12.75" customHeight="1" x14ac:dyDescent="0.35">
      <c r="A24" s="12"/>
      <c r="B24" s="13" t="s">
        <v>4</v>
      </c>
      <c r="C24" s="14">
        <v>0</v>
      </c>
      <c r="D24" s="2"/>
    </row>
    <row r="25" spans="1:4" s="3" customFormat="1" ht="12.75" customHeight="1" x14ac:dyDescent="0.35">
      <c r="A25" s="12"/>
      <c r="B25" s="13" t="s">
        <v>5</v>
      </c>
      <c r="C25" s="14">
        <v>0</v>
      </c>
      <c r="D25" s="2"/>
    </row>
    <row r="26" spans="1:4" s="3" customFormat="1" ht="12.75" customHeight="1" x14ac:dyDescent="0.35">
      <c r="A26" s="12"/>
      <c r="B26" s="13" t="s">
        <v>6</v>
      </c>
      <c r="C26" s="14">
        <v>141</v>
      </c>
      <c r="D26" s="2"/>
    </row>
    <row r="27" spans="1:4" s="3" customFormat="1" ht="12.75" customHeight="1" x14ac:dyDescent="0.35">
      <c r="A27" s="12"/>
      <c r="B27" s="13" t="s">
        <v>7</v>
      </c>
      <c r="C27" s="14">
        <v>0</v>
      </c>
      <c r="D27" s="2"/>
    </row>
    <row r="28" spans="1:4" s="3" customFormat="1" ht="12.75" customHeight="1" x14ac:dyDescent="0.35">
      <c r="A28" s="12"/>
      <c r="B28" s="13" t="s">
        <v>8</v>
      </c>
      <c r="C28" s="14">
        <v>0</v>
      </c>
      <c r="D28" s="2"/>
    </row>
    <row r="29" spans="1:4" s="3" customFormat="1" ht="12.75" customHeight="1" x14ac:dyDescent="0.35">
      <c r="A29" s="15"/>
      <c r="B29" s="13"/>
      <c r="C29" s="16"/>
      <c r="D29" s="2"/>
    </row>
    <row r="30" spans="1:4" s="3" customFormat="1" ht="12.75" customHeight="1" x14ac:dyDescent="0.35">
      <c r="A30" s="15"/>
      <c r="B30" s="17" t="s">
        <v>9</v>
      </c>
      <c r="C30" s="18">
        <v>141</v>
      </c>
      <c r="D30" s="2"/>
    </row>
    <row r="31" spans="1:4" ht="12.75" customHeight="1" x14ac:dyDescent="0.35">
      <c r="A31" s="20"/>
      <c r="B31" s="21"/>
      <c r="C31" s="22"/>
      <c r="D31" s="1"/>
    </row>
    <row r="32" spans="1:4" s="3" customFormat="1" ht="12.75" customHeight="1" x14ac:dyDescent="0.35">
      <c r="A32" s="12" t="s">
        <v>10</v>
      </c>
      <c r="B32" s="13" t="s">
        <v>3</v>
      </c>
      <c r="C32" s="14">
        <v>0</v>
      </c>
      <c r="D32" s="2"/>
    </row>
    <row r="33" spans="1:4" s="3" customFormat="1" ht="12.75" customHeight="1" x14ac:dyDescent="0.35">
      <c r="A33" s="12"/>
      <c r="B33" s="13" t="s">
        <v>4</v>
      </c>
      <c r="C33" s="14">
        <f>21.39+33.4</f>
        <v>54.79</v>
      </c>
      <c r="D33" s="2"/>
    </row>
    <row r="34" spans="1:4" s="3" customFormat="1" ht="12.75" customHeight="1" x14ac:dyDescent="0.35">
      <c r="A34" s="12"/>
      <c r="B34" s="13" t="s">
        <v>5</v>
      </c>
      <c r="C34" s="14">
        <v>110.7</v>
      </c>
      <c r="D34" s="2"/>
    </row>
    <row r="35" spans="1:4" s="3" customFormat="1" ht="12.75" customHeight="1" x14ac:dyDescent="0.35">
      <c r="A35" s="12"/>
      <c r="B35" s="13" t="s">
        <v>6</v>
      </c>
      <c r="C35" s="14">
        <v>0</v>
      </c>
      <c r="D35" s="2"/>
    </row>
    <row r="36" spans="1:4" s="3" customFormat="1" ht="12.75" customHeight="1" x14ac:dyDescent="0.35">
      <c r="A36" s="12"/>
      <c r="B36" s="13" t="s">
        <v>7</v>
      </c>
      <c r="C36" s="14">
        <v>0</v>
      </c>
      <c r="D36" s="2"/>
    </row>
    <row r="37" spans="1:4" s="3" customFormat="1" ht="12.75" customHeight="1" x14ac:dyDescent="0.35">
      <c r="A37" s="12"/>
      <c r="B37" s="13" t="s">
        <v>8</v>
      </c>
      <c r="C37" s="14">
        <v>0</v>
      </c>
      <c r="D37" s="2"/>
    </row>
    <row r="38" spans="1:4" s="3" customFormat="1" ht="12.75" customHeight="1" x14ac:dyDescent="0.35">
      <c r="A38" s="15"/>
      <c r="B38" s="13"/>
      <c r="C38" s="16"/>
      <c r="D38" s="2"/>
    </row>
    <row r="39" spans="1:4" s="3" customFormat="1" ht="12.75" customHeight="1" x14ac:dyDescent="0.35">
      <c r="A39" s="15"/>
      <c r="B39" s="17" t="s">
        <v>9</v>
      </c>
      <c r="C39" s="18">
        <v>165.49</v>
      </c>
      <c r="D39" s="2"/>
    </row>
    <row r="40" spans="1:4" ht="12.75" customHeight="1" x14ac:dyDescent="0.35">
      <c r="A40" s="21"/>
      <c r="B40" s="21"/>
      <c r="C40" s="22"/>
      <c r="D40" s="1"/>
    </row>
    <row r="41" spans="1:4" s="3" customFormat="1" ht="12.75" customHeight="1" x14ac:dyDescent="0.35">
      <c r="A41" s="12" t="s">
        <v>14</v>
      </c>
      <c r="B41" s="13" t="s">
        <v>3</v>
      </c>
      <c r="C41" s="14">
        <v>0</v>
      </c>
      <c r="D41" s="2"/>
    </row>
    <row r="42" spans="1:4" s="3" customFormat="1" ht="12.75" customHeight="1" x14ac:dyDescent="0.35">
      <c r="A42" s="12"/>
      <c r="B42" s="13" t="s">
        <v>4</v>
      </c>
      <c r="C42" s="14">
        <f>244</f>
        <v>244</v>
      </c>
      <c r="D42" s="2"/>
    </row>
    <row r="43" spans="1:4" s="3" customFormat="1" ht="12.75" customHeight="1" x14ac:dyDescent="0.35">
      <c r="A43" s="12"/>
      <c r="B43" s="13" t="s">
        <v>5</v>
      </c>
      <c r="C43" s="14">
        <v>0</v>
      </c>
      <c r="D43" s="2"/>
    </row>
    <row r="44" spans="1:4" s="3" customFormat="1" ht="12.75" customHeight="1" x14ac:dyDescent="0.35">
      <c r="A44" s="12"/>
      <c r="B44" s="13" t="s">
        <v>6</v>
      </c>
      <c r="C44" s="14">
        <v>0</v>
      </c>
      <c r="D44" s="2"/>
    </row>
    <row r="45" spans="1:4" s="3" customFormat="1" ht="12.75" customHeight="1" x14ac:dyDescent="0.35">
      <c r="A45" s="12"/>
      <c r="B45" s="13" t="s">
        <v>7</v>
      </c>
      <c r="C45" s="14">
        <v>0</v>
      </c>
      <c r="D45" s="2"/>
    </row>
    <row r="46" spans="1:4" s="3" customFormat="1" ht="12.75" customHeight="1" x14ac:dyDescent="0.35">
      <c r="A46" s="12"/>
      <c r="B46" s="13" t="s">
        <v>8</v>
      </c>
      <c r="C46" s="14">
        <v>0</v>
      </c>
      <c r="D46" s="2"/>
    </row>
    <row r="47" spans="1:4" s="3" customFormat="1" ht="12.75" customHeight="1" x14ac:dyDescent="0.35">
      <c r="A47" s="15"/>
      <c r="B47" s="13"/>
      <c r="C47" s="16"/>
      <c r="D47" s="2"/>
    </row>
    <row r="48" spans="1:4" s="3" customFormat="1" ht="12.75" customHeight="1" x14ac:dyDescent="0.35">
      <c r="A48" s="15"/>
      <c r="B48" s="17" t="s">
        <v>9</v>
      </c>
      <c r="C48" s="18">
        <v>244</v>
      </c>
      <c r="D48" s="2"/>
    </row>
    <row r="49" spans="1:10" ht="12.75" customHeight="1" x14ac:dyDescent="0.35">
      <c r="A49" s="20"/>
      <c r="B49" s="21"/>
      <c r="C49" s="22"/>
      <c r="D49" s="1"/>
      <c r="G49" s="3"/>
    </row>
    <row r="50" spans="1:10" s="3" customFormat="1" ht="12.75" customHeight="1" x14ac:dyDescent="0.35">
      <c r="A50" s="12" t="s">
        <v>13</v>
      </c>
      <c r="B50" s="13" t="s">
        <v>3</v>
      </c>
      <c r="C50" s="14">
        <v>0</v>
      </c>
      <c r="D50" s="2"/>
    </row>
    <row r="51" spans="1:10" s="3" customFormat="1" ht="12.75" customHeight="1" x14ac:dyDescent="0.35">
      <c r="A51" s="12"/>
      <c r="B51" s="13" t="s">
        <v>4</v>
      </c>
      <c r="C51" s="14">
        <f>43.1+18.6+35</f>
        <v>96.7</v>
      </c>
      <c r="D51" s="2"/>
      <c r="J51"/>
    </row>
    <row r="52" spans="1:10" s="3" customFormat="1" ht="12.75" customHeight="1" x14ac:dyDescent="0.35">
      <c r="A52" s="12"/>
      <c r="B52" s="13" t="s">
        <v>5</v>
      </c>
      <c r="C52" s="14">
        <v>0</v>
      </c>
      <c r="D52" s="2"/>
      <c r="J52"/>
    </row>
    <row r="53" spans="1:10" s="3" customFormat="1" ht="12.75" customHeight="1" x14ac:dyDescent="0.35">
      <c r="A53" s="12"/>
      <c r="B53" s="13" t="s">
        <v>6</v>
      </c>
      <c r="C53" s="14">
        <v>147.55000000000001</v>
      </c>
      <c r="D53" s="2"/>
      <c r="J53"/>
    </row>
    <row r="54" spans="1:10" s="3" customFormat="1" ht="12.75" customHeight="1" x14ac:dyDescent="0.35">
      <c r="A54" s="12"/>
      <c r="B54" s="13" t="s">
        <v>7</v>
      </c>
      <c r="C54" s="14">
        <v>0</v>
      </c>
      <c r="D54" s="2"/>
      <c r="J54"/>
    </row>
    <row r="55" spans="1:10" s="3" customFormat="1" ht="12.75" customHeight="1" x14ac:dyDescent="0.35">
      <c r="A55" s="12"/>
      <c r="B55" s="13" t="s">
        <v>8</v>
      </c>
      <c r="C55" s="14">
        <v>0</v>
      </c>
      <c r="D55" s="2"/>
      <c r="J55"/>
    </row>
    <row r="56" spans="1:10" s="3" customFormat="1" ht="12.75" customHeight="1" thickBot="1" x14ac:dyDescent="0.4">
      <c r="A56" s="15"/>
      <c r="B56" s="13"/>
      <c r="C56" s="16"/>
      <c r="D56" s="2"/>
      <c r="J56"/>
    </row>
    <row r="57" spans="1:10" s="3" customFormat="1" ht="12.75" customHeight="1" thickBot="1" x14ac:dyDescent="0.4">
      <c r="A57" s="15"/>
      <c r="B57" s="17" t="s">
        <v>9</v>
      </c>
      <c r="C57" s="23">
        <v>244.25</v>
      </c>
      <c r="D57" s="2"/>
    </row>
    <row r="58" spans="1:10" x14ac:dyDescent="0.35">
      <c r="A58" s="24"/>
      <c r="B58" s="24"/>
      <c r="C58" s="25"/>
      <c r="D58" s="1"/>
    </row>
    <row r="59" spans="1:10" s="3" customFormat="1" ht="12.75" customHeight="1" x14ac:dyDescent="0.35">
      <c r="A59" s="12" t="s">
        <v>18</v>
      </c>
      <c r="B59" s="13" t="s">
        <v>3</v>
      </c>
      <c r="C59" s="14">
        <v>0</v>
      </c>
      <c r="D59" s="2"/>
    </row>
    <row r="60" spans="1:10" s="3" customFormat="1" ht="12.75" customHeight="1" x14ac:dyDescent="0.35">
      <c r="A60" s="12"/>
      <c r="B60" s="13" t="s">
        <v>4</v>
      </c>
      <c r="C60" s="14">
        <v>0</v>
      </c>
      <c r="D60" s="2"/>
    </row>
    <row r="61" spans="1:10" s="3" customFormat="1" ht="12.75" customHeight="1" x14ac:dyDescent="0.35">
      <c r="A61" s="12"/>
      <c r="B61" s="13" t="s">
        <v>5</v>
      </c>
      <c r="C61" s="14">
        <v>0</v>
      </c>
      <c r="D61" s="2"/>
    </row>
    <row r="62" spans="1:10" s="3" customFormat="1" ht="12.75" customHeight="1" x14ac:dyDescent="0.35">
      <c r="A62" s="12"/>
      <c r="B62" s="13" t="s">
        <v>6</v>
      </c>
      <c r="C62" s="14">
        <v>0</v>
      </c>
      <c r="D62" s="2"/>
    </row>
    <row r="63" spans="1:10" s="3" customFormat="1" ht="12.75" customHeight="1" x14ac:dyDescent="0.35">
      <c r="A63" s="12"/>
      <c r="B63" s="13" t="s">
        <v>7</v>
      </c>
      <c r="C63" s="14">
        <v>0</v>
      </c>
      <c r="D63" s="2"/>
    </row>
    <row r="64" spans="1:10" s="3" customFormat="1" ht="12.75" customHeight="1" x14ac:dyDescent="0.35">
      <c r="A64" s="12"/>
      <c r="B64" s="13" t="s">
        <v>8</v>
      </c>
      <c r="C64" s="14">
        <v>0</v>
      </c>
      <c r="D64" s="2"/>
    </row>
    <row r="65" spans="1:7" s="3" customFormat="1" ht="12.75" customHeight="1" x14ac:dyDescent="0.35">
      <c r="A65" s="15"/>
      <c r="B65" s="13"/>
      <c r="C65" s="16"/>
      <c r="D65" s="2"/>
    </row>
    <row r="66" spans="1:7" s="3" customFormat="1" ht="12.75" customHeight="1" x14ac:dyDescent="0.35">
      <c r="A66" s="15"/>
      <c r="B66" s="17" t="s">
        <v>9</v>
      </c>
      <c r="C66" s="18">
        <v>0</v>
      </c>
      <c r="D66" s="2"/>
    </row>
    <row r="67" spans="1:7" ht="12.75" customHeight="1" x14ac:dyDescent="0.35">
      <c r="A67" s="20"/>
      <c r="B67" s="21"/>
      <c r="C67" s="22"/>
      <c r="D67" s="1"/>
    </row>
    <row r="68" spans="1:7" s="3" customFormat="1" ht="12.75" customHeight="1" x14ac:dyDescent="0.35">
      <c r="A68" s="12" t="s">
        <v>15</v>
      </c>
      <c r="B68" s="13" t="s">
        <v>3</v>
      </c>
      <c r="C68" s="14">
        <v>0</v>
      </c>
      <c r="D68" s="2"/>
    </row>
    <row r="69" spans="1:7" s="3" customFormat="1" ht="12.75" customHeight="1" x14ac:dyDescent="0.35">
      <c r="A69" s="12"/>
      <c r="B69" s="13" t="s">
        <v>4</v>
      </c>
      <c r="C69" s="14">
        <f>309.47</f>
        <v>309.47000000000003</v>
      </c>
      <c r="D69" s="2"/>
    </row>
    <row r="70" spans="1:7" s="3" customFormat="1" ht="12.75" customHeight="1" x14ac:dyDescent="0.35">
      <c r="A70" s="12"/>
      <c r="B70" s="13" t="s">
        <v>5</v>
      </c>
      <c r="C70" s="14">
        <v>0</v>
      </c>
      <c r="D70" s="2"/>
    </row>
    <row r="71" spans="1:7" s="3" customFormat="1" ht="12.75" customHeight="1" x14ac:dyDescent="0.35">
      <c r="A71" s="12"/>
      <c r="B71" s="13" t="s">
        <v>6</v>
      </c>
      <c r="C71" s="14">
        <v>0</v>
      </c>
      <c r="D71" s="2"/>
    </row>
    <row r="72" spans="1:7" s="3" customFormat="1" ht="12.75" customHeight="1" x14ac:dyDescent="0.35">
      <c r="A72" s="12"/>
      <c r="B72" s="13" t="s">
        <v>7</v>
      </c>
      <c r="C72" s="14">
        <v>0</v>
      </c>
      <c r="D72" s="2"/>
    </row>
    <row r="73" spans="1:7" s="3" customFormat="1" ht="12.75" customHeight="1" x14ac:dyDescent="0.35">
      <c r="A73" s="12"/>
      <c r="B73" s="13" t="s">
        <v>8</v>
      </c>
      <c r="C73" s="14">
        <v>0</v>
      </c>
      <c r="D73" s="2"/>
    </row>
    <row r="74" spans="1:7" s="3" customFormat="1" ht="12.75" customHeight="1" x14ac:dyDescent="0.35">
      <c r="A74" s="15"/>
      <c r="B74" s="13"/>
      <c r="C74" s="16"/>
      <c r="D74" s="2"/>
    </row>
    <row r="75" spans="1:7" s="3" customFormat="1" ht="12.75" customHeight="1" x14ac:dyDescent="0.35">
      <c r="A75" s="15"/>
      <c r="B75" s="17" t="s">
        <v>9</v>
      </c>
      <c r="C75" s="18">
        <v>309.47000000000003</v>
      </c>
      <c r="D75" s="2"/>
    </row>
    <row r="76" spans="1:7" ht="12.75" customHeight="1" x14ac:dyDescent="0.35">
      <c r="A76" s="20"/>
      <c r="B76" s="21"/>
      <c r="C76" s="22"/>
      <c r="D76" s="1"/>
      <c r="G76" s="3"/>
    </row>
    <row r="77" spans="1:7" s="3" customFormat="1" ht="12.75" customHeight="1" x14ac:dyDescent="0.35">
      <c r="A77" s="12" t="s">
        <v>16</v>
      </c>
      <c r="B77" s="13" t="s">
        <v>3</v>
      </c>
      <c r="C77" s="14">
        <v>0</v>
      </c>
      <c r="D77" s="2"/>
    </row>
    <row r="78" spans="1:7" s="3" customFormat="1" ht="12.75" customHeight="1" x14ac:dyDescent="0.35">
      <c r="A78" s="12"/>
      <c r="B78" s="13" t="s">
        <v>4</v>
      </c>
      <c r="C78" s="14">
        <v>0</v>
      </c>
      <c r="D78" s="2"/>
    </row>
    <row r="79" spans="1:7" s="3" customFormat="1" ht="12.75" customHeight="1" x14ac:dyDescent="0.35">
      <c r="A79" s="12"/>
      <c r="B79" s="13" t="s">
        <v>5</v>
      </c>
      <c r="C79" s="14">
        <v>0</v>
      </c>
      <c r="D79" s="2"/>
    </row>
    <row r="80" spans="1:7" s="3" customFormat="1" ht="12.75" customHeight="1" x14ac:dyDescent="0.35">
      <c r="A80" s="12"/>
      <c r="B80" s="13" t="s">
        <v>6</v>
      </c>
      <c r="C80" s="14">
        <v>0</v>
      </c>
      <c r="D80" s="2"/>
    </row>
    <row r="81" spans="1:4" s="3" customFormat="1" ht="12.75" customHeight="1" x14ac:dyDescent="0.35">
      <c r="A81" s="12"/>
      <c r="B81" s="13" t="s">
        <v>7</v>
      </c>
      <c r="C81" s="14">
        <v>0</v>
      </c>
      <c r="D81" s="2"/>
    </row>
    <row r="82" spans="1:4" s="3" customFormat="1" ht="12.75" customHeight="1" x14ac:dyDescent="0.35">
      <c r="A82" s="12"/>
      <c r="B82" s="13" t="s">
        <v>8</v>
      </c>
      <c r="C82" s="14">
        <v>0</v>
      </c>
      <c r="D82" s="2"/>
    </row>
    <row r="83" spans="1:4" s="3" customFormat="1" ht="12.75" customHeight="1" x14ac:dyDescent="0.35">
      <c r="A83" s="15"/>
      <c r="B83" s="13"/>
      <c r="C83" s="16"/>
      <c r="D83" s="2"/>
    </row>
    <row r="84" spans="1:4" s="3" customFormat="1" ht="12.75" customHeight="1" x14ac:dyDescent="0.35">
      <c r="A84" s="15"/>
      <c r="B84" s="17" t="s">
        <v>9</v>
      </c>
      <c r="C84" s="18">
        <v>0</v>
      </c>
      <c r="D84" s="2"/>
    </row>
    <row r="85" spans="1:4" ht="12.75" customHeight="1" x14ac:dyDescent="0.35">
      <c r="A85" s="26"/>
      <c r="B85" s="27"/>
      <c r="C85" s="28"/>
      <c r="D85" s="1"/>
    </row>
    <row r="86" spans="1:4" s="3" customFormat="1" ht="12.75" customHeight="1" x14ac:dyDescent="0.35">
      <c r="A86" s="12" t="s">
        <v>12</v>
      </c>
      <c r="B86" s="13" t="s">
        <v>3</v>
      </c>
      <c r="C86" s="14">
        <v>0</v>
      </c>
      <c r="D86" s="2"/>
    </row>
    <row r="87" spans="1:4" s="3" customFormat="1" ht="12.75" customHeight="1" x14ac:dyDescent="0.35">
      <c r="A87" s="12"/>
      <c r="B87" s="13" t="s">
        <v>4</v>
      </c>
      <c r="C87" s="14">
        <f>279.49</f>
        <v>279.49</v>
      </c>
      <c r="D87" s="2"/>
    </row>
    <row r="88" spans="1:4" s="3" customFormat="1" ht="12.75" customHeight="1" x14ac:dyDescent="0.35">
      <c r="A88" s="12"/>
      <c r="B88" s="13" t="s">
        <v>5</v>
      </c>
      <c r="C88" s="14">
        <f>63</f>
        <v>63</v>
      </c>
      <c r="D88" s="2"/>
    </row>
    <row r="89" spans="1:4" s="3" customFormat="1" ht="12.75" customHeight="1" x14ac:dyDescent="0.35">
      <c r="A89" s="12"/>
      <c r="B89" s="13" t="s">
        <v>6</v>
      </c>
      <c r="C89" s="14">
        <v>0</v>
      </c>
      <c r="D89" s="2"/>
    </row>
    <row r="90" spans="1:4" s="3" customFormat="1" ht="12.75" customHeight="1" x14ac:dyDescent="0.35">
      <c r="A90" s="12"/>
      <c r="B90" s="13" t="s">
        <v>7</v>
      </c>
      <c r="C90" s="14">
        <v>0</v>
      </c>
      <c r="D90" s="2"/>
    </row>
    <row r="91" spans="1:4" s="3" customFormat="1" ht="12.75" customHeight="1" x14ac:dyDescent="0.35">
      <c r="A91" s="12"/>
      <c r="B91" s="13" t="s">
        <v>8</v>
      </c>
      <c r="C91" s="14">
        <v>0</v>
      </c>
      <c r="D91" s="2"/>
    </row>
    <row r="92" spans="1:4" s="3" customFormat="1" ht="12.75" customHeight="1" x14ac:dyDescent="0.35">
      <c r="A92" s="15"/>
      <c r="B92" s="13"/>
      <c r="C92" s="16"/>
      <c r="D92" s="2"/>
    </row>
    <row r="93" spans="1:4" s="3" customFormat="1" ht="12.75" customHeight="1" x14ac:dyDescent="0.35">
      <c r="A93" s="15"/>
      <c r="B93" s="17" t="s">
        <v>9</v>
      </c>
      <c r="C93" s="18">
        <v>342.49</v>
      </c>
      <c r="D93" s="2"/>
    </row>
    <row r="94" spans="1:4" ht="12.75" customHeight="1" x14ac:dyDescent="0.35">
      <c r="A94" s="27"/>
      <c r="B94" s="30"/>
      <c r="C94" s="31"/>
      <c r="D94" s="1"/>
    </row>
    <row r="95" spans="1:4" s="3" customFormat="1" ht="12.75" customHeight="1" x14ac:dyDescent="0.35">
      <c r="A95" s="12" t="s">
        <v>17</v>
      </c>
      <c r="B95" s="13" t="s">
        <v>3</v>
      </c>
      <c r="C95" s="14">
        <v>295.36</v>
      </c>
      <c r="D95" s="29">
        <f>C95/$C$102</f>
        <v>6.257308950392354E-2</v>
      </c>
    </row>
    <row r="96" spans="1:4" s="3" customFormat="1" ht="12.75" customHeight="1" x14ac:dyDescent="0.35">
      <c r="A96" s="12"/>
      <c r="B96" s="13" t="s">
        <v>4</v>
      </c>
      <c r="C96" s="14">
        <f>2089.32</f>
        <v>2089.3200000000002</v>
      </c>
      <c r="D96" s="29">
        <f t="shared" ref="D96:D101" si="0">C96/$C$102</f>
        <v>0.44263003576089355</v>
      </c>
    </row>
    <row r="97" spans="1:4" s="3" customFormat="1" ht="12.75" customHeight="1" x14ac:dyDescent="0.35">
      <c r="A97" s="12"/>
      <c r="B97" s="13" t="s">
        <v>5</v>
      </c>
      <c r="C97" s="14">
        <f>261.63</f>
        <v>261.63</v>
      </c>
      <c r="D97" s="29">
        <f t="shared" si="0"/>
        <v>5.5427266410182537E-2</v>
      </c>
    </row>
    <row r="98" spans="1:4" s="3" customFormat="1" ht="12.75" customHeight="1" x14ac:dyDescent="0.35">
      <c r="A98" s="12"/>
      <c r="B98" s="13" t="s">
        <v>6</v>
      </c>
      <c r="C98" s="14">
        <f>1975.74</f>
        <v>1975.74</v>
      </c>
      <c r="D98" s="29">
        <f t="shared" si="0"/>
        <v>0.41856769994746029</v>
      </c>
    </row>
    <row r="99" spans="1:4" s="3" customFormat="1" ht="12.75" customHeight="1" x14ac:dyDescent="0.35">
      <c r="A99" s="12"/>
      <c r="B99" s="13" t="s">
        <v>7</v>
      </c>
      <c r="C99" s="14">
        <v>24.99</v>
      </c>
      <c r="D99" s="29">
        <f t="shared" si="0"/>
        <v>5.2942223276782538E-3</v>
      </c>
    </row>
    <row r="100" spans="1:4" s="3" customFormat="1" ht="12.75" customHeight="1" x14ac:dyDescent="0.35">
      <c r="A100" s="12"/>
      <c r="B100" s="13" t="s">
        <v>8</v>
      </c>
      <c r="C100" s="14">
        <v>73.2</v>
      </c>
      <c r="D100" s="29">
        <f t="shared" si="0"/>
        <v>1.5507686049861873E-2</v>
      </c>
    </row>
    <row r="101" spans="1:4" s="3" customFormat="1" ht="12.75" customHeight="1" thickBot="1" x14ac:dyDescent="0.4">
      <c r="A101" s="12"/>
      <c r="B101" s="32"/>
      <c r="C101" s="16"/>
      <c r="D101" s="5"/>
    </row>
    <row r="102" spans="1:4" s="3" customFormat="1" ht="12.75" customHeight="1" thickBot="1" x14ac:dyDescent="0.4">
      <c r="A102" s="15"/>
      <c r="B102" s="17" t="s">
        <v>9</v>
      </c>
      <c r="C102" s="23">
        <v>4720.24</v>
      </c>
      <c r="D102" s="6"/>
    </row>
    <row r="103" spans="1:4" s="3" customFormat="1" ht="12.75" customHeight="1" x14ac:dyDescent="0.35">
      <c r="A103" s="32"/>
      <c r="B103" s="33"/>
      <c r="C103" s="33"/>
      <c r="D103" s="6">
        <v>1</v>
      </c>
    </row>
    <row r="104" spans="1:4" ht="12.75" customHeight="1" x14ac:dyDescent="0.35">
      <c r="A104" s="1"/>
    </row>
    <row r="105" spans="1:4" ht="12.75" customHeight="1" x14ac:dyDescent="0.35">
      <c r="A105" s="2"/>
    </row>
    <row r="106" spans="1:4" ht="12.75" customHeight="1" x14ac:dyDescent="0.35">
      <c r="A106" s="2"/>
    </row>
    <row r="107" spans="1:4" ht="12.75" customHeight="1" x14ac:dyDescent="0.35">
      <c r="A107" s="2"/>
    </row>
    <row r="108" spans="1:4" ht="12.75" customHeight="1" x14ac:dyDescent="0.35">
      <c r="A108" s="2"/>
    </row>
    <row r="109" spans="1:4" ht="12.75" customHeight="1" x14ac:dyDescent="0.35">
      <c r="A109" s="2"/>
    </row>
    <row r="110" spans="1:4" ht="12.75" customHeight="1" x14ac:dyDescent="0.35">
      <c r="A110" s="2"/>
    </row>
    <row r="111" spans="1:4" ht="12.75" customHeight="1" x14ac:dyDescent="0.35"/>
    <row r="112" spans="1:4" ht="12.75" customHeight="1" x14ac:dyDescent="0.35"/>
    <row r="113" ht="29.25" customHeight="1" x14ac:dyDescent="0.35"/>
  </sheetData>
  <mergeCells count="12">
    <mergeCell ref="A41:A46"/>
    <mergeCell ref="A1:C1"/>
    <mergeCell ref="A5:A10"/>
    <mergeCell ref="A14:A19"/>
    <mergeCell ref="A23:A28"/>
    <mergeCell ref="A32:A37"/>
    <mergeCell ref="A77:A82"/>
    <mergeCell ref="A95:A101"/>
    <mergeCell ref="A50:A55"/>
    <mergeCell ref="A59:A64"/>
    <mergeCell ref="A68:A73"/>
    <mergeCell ref="A86:A9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0" ma:contentTypeDescription="Create a new document." ma:contentTypeScope="" ma:versionID="a35b0ffd66f720904c424c532472ba1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160778591ba80b389409a86e09bf4264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D2FAEB-FA84-45B9-846F-9AA6E00C5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d1d3-5ec7-49b6-b887-0dfc74677006"/>
    <ds:schemaRef ds:uri="d3baf7f9-4022-4b25-a706-e2615f1f01c2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CA49E-BD9A-42E9-8EBB-AF376C6A2A9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5B2ADEB-1647-423D-B9EE-E6C37900FC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B614E6-3027-46C6-A31F-6C9FD02502B6}">
  <ds:schemaRefs>
    <ds:schemaRef ds:uri="http://schemas.microsoft.com/office/2006/metadata/properties"/>
    <ds:schemaRef ds:uri="http://schemas.microsoft.com/office/infopath/2007/PartnerControls"/>
    <ds:schemaRef ds:uri="3e405583-359d-43b4-b273-0eaaf844b1bc"/>
    <ds:schemaRef ds:uri="abfad1d3-5ec7-49b6-b887-0dfc74677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Dacres</dc:creator>
  <cp:keywords/>
  <dc:description/>
  <cp:lastModifiedBy>Dennis Dacres</cp:lastModifiedBy>
  <cp:revision/>
  <dcterms:created xsi:type="dcterms:W3CDTF">2020-04-21T07:37:14Z</dcterms:created>
  <dcterms:modified xsi:type="dcterms:W3CDTF">2024-05-23T12:05:47Z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