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officeforstudents-my.sharepoint.com/personal/philip_purser-hallard_officeforstudents_org_uk/Documents/Desktop/RA14 for AFR25/"/>
    </mc:Choice>
  </mc:AlternateContent>
  <xr:revisionPtr revIDLastSave="0" documentId="8_{010A2170-F4BE-443D-A1AD-9593C072B255}" xr6:coauthVersionLast="47" xr6:coauthVersionMax="47" xr10:uidLastSave="{00000000-0000-0000-0000-000000000000}"/>
  <bookViews>
    <workbookView xWindow="-120" yWindow="-120" windowWidth="29040" windowHeight="15720" tabRatio="667" xr2:uid="{28F76D16-3AF7-49FF-AD85-D37368579BC4}"/>
  </bookViews>
  <sheets>
    <sheet name="Information" sheetId="49" r:id="rId1"/>
    <sheet name="Assumptions" sheetId="145" r:id="rId2"/>
    <sheet name="1 Inc and Exp" sheetId="2" r:id="rId3"/>
    <sheet name="2 Financial position" sheetId="3" r:id="rId4"/>
    <sheet name="3 Cash flow" sheetId="4" r:id="rId5"/>
    <sheet name="4 Income" sheetId="6" r:id="rId6"/>
    <sheet name="5 Research" sheetId="5" r:id="rId7"/>
    <sheet name="6 Fees" sheetId="16" r:id="rId8"/>
    <sheet name="7 FTEs" sheetId="19" r:id="rId9"/>
    <sheet name="7a FTE Domicile" sheetId="139" r:id="rId10"/>
    <sheet name="8 Cost centre" sheetId="9" r:id="rId11"/>
    <sheet name="9 Staff" sheetId="10" r:id="rId12"/>
    <sheet name="10 Severance" sheetId="11" r:id="rId13"/>
    <sheet name="11 Remuneration" sheetId="12" r:id="rId14"/>
    <sheet name="12 Capital" sheetId="13" r:id="rId15"/>
    <sheet name="13 Commitments" sheetId="14" r:id="rId16"/>
    <sheet name="14 Access &amp; Participation" sheetId="80" r:id="rId17"/>
  </sheets>
  <definedNames>
    <definedName name="_AMO_UniqueIdentifier" hidden="1">"'850502d6-ad66-4ae7-b0e5-caeb2d802b4f'"</definedName>
    <definedName name="ACADEMIC_CC">#REF!</definedName>
    <definedName name="AFRYEAR_Datacols">#REF!</definedName>
    <definedName name="AFRYEAR_Rowtags">#REF!</definedName>
    <definedName name="AFRYEAR_Rowvars">#REF!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lagsLoad_datacols">#REF!</definedName>
    <definedName name="FlagsLoad_rowtags">#REF!</definedName>
    <definedName name="FlagsLoad_rowvars">#REF!</definedName>
    <definedName name="HEIFY1">#REF!</definedName>
    <definedName name="HEIFY1_IN">#REF!</definedName>
    <definedName name="HEIFY2">#REF!</definedName>
    <definedName name="HEIFY2_IN">#REF!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#REF!</definedName>
    <definedName name="PREVIOUS_NUMBER">#REF!</definedName>
    <definedName name="PREVIOUS_TEXT_SUBMIT">#REF!</definedName>
    <definedName name="_xlnm.Print_Area" localSheetId="2">'1 Inc and Exp'!$A$1:$P$55</definedName>
    <definedName name="_xlnm.Print_Area" localSheetId="12">'10 Severance'!$A$1:$F$46</definedName>
    <definedName name="_xlnm.Print_Area" localSheetId="13">'11 Remuneration'!$A$1:$N$99</definedName>
    <definedName name="_xlnm.Print_Area" localSheetId="14">'12 Capital'!$A$1:$M$37</definedName>
    <definedName name="_xlnm.Print_Area" localSheetId="15">'13 Commitments'!$A$1:$U$77</definedName>
    <definedName name="_xlnm.Print_Area" localSheetId="16">'14 Access &amp; Participation'!$A$1:$F$18</definedName>
    <definedName name="_xlnm.Print_Area" localSheetId="3">'2 Financial position'!$A$1:$P$78</definedName>
    <definedName name="_xlnm.Print_Area" localSheetId="4">'3 Cash flow'!$A$1:$P$93</definedName>
    <definedName name="_xlnm.Print_Area" localSheetId="5">'4 Income'!$A$1:$P$57</definedName>
    <definedName name="_xlnm.Print_Area" localSheetId="6">'5 Research'!$A$1:$Z$70</definedName>
    <definedName name="_xlnm.Print_Area" localSheetId="7">'6 Fees'!$A$1:$S$46</definedName>
    <definedName name="_xlnm.Print_Area" localSheetId="8">'7 FTEs'!$A$1:$AD$34</definedName>
    <definedName name="_xlnm.Print_Area" localSheetId="10">'8 Cost centre'!$A$1:$J$182</definedName>
    <definedName name="_xlnm.Print_Area" localSheetId="11">'9 Staff'!$A$1:$P$191</definedName>
    <definedName name="_xlnm.Print_Area" localSheetId="0">Information!$A$7:$L$29</definedName>
    <definedName name="_xlnm.Print_Titles" localSheetId="2">'1 Inc and Exp'!$1:$7</definedName>
    <definedName name="_xlnm.Print_Titles" localSheetId="12">'10 Severance'!$1:$9</definedName>
    <definedName name="_xlnm.Print_Titles" localSheetId="3">'2 Financial position'!$1:$8</definedName>
    <definedName name="_xlnm.Print_Titles" localSheetId="4">'3 Cash flow'!$1:$7</definedName>
    <definedName name="_xlnm.Print_Titles" localSheetId="5">'4 Income'!$1:$7</definedName>
    <definedName name="_xlnm.Print_Titles" localSheetId="6">'5 Research'!$A:$B,'5 Research'!$1:$7</definedName>
    <definedName name="_xlnm.Print_Titles" localSheetId="7">'6 Fees'!$1:$9</definedName>
    <definedName name="_xlnm.Print_Titles" localSheetId="10">'8 Cost centre'!$1:$6</definedName>
    <definedName name="_xlnm.Print_Titles" localSheetId="11">'9 Staff'!$1:$7</definedName>
    <definedName name="PROVIDER">#REF!</definedName>
    <definedName name="PROVUKPRN">#REF!</definedName>
    <definedName name="PROVUKRP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Submission_Number_Datacols">#REF!</definedName>
    <definedName name="Submission_Number_RowTags">#REF!</definedName>
    <definedName name="Submission_Number_RowVars">#REF!</definedName>
    <definedName name="T0_datacols_b1">Assumptions!#REF!</definedName>
    <definedName name="T0_datacols_b2">Assumptions!#REF!</definedName>
    <definedName name="T0_datacols_c1">Assumptions!#REF!</definedName>
    <definedName name="T0_datacols_c2">Assumptions!#REF!</definedName>
    <definedName name="T0_datacols1">Assumptions!#REF!</definedName>
    <definedName name="T0_datacols2">Assumptions!#REF!</definedName>
    <definedName name="T0_hide">Assumptions!#REF!</definedName>
    <definedName name="T0_hidecols">Assumptions!#REF!</definedName>
    <definedName name="T0_hidecols1">Assumptions!#REF!</definedName>
    <definedName name="T0_hidecols2">Assumptions!#REF!</definedName>
    <definedName name="T0_hiderows">Assumptions!#REF!</definedName>
    <definedName name="T0_hiderows1">Assumptions!#REF!</definedName>
    <definedName name="T0_rowtags_b1">Assumptions!#REF!</definedName>
    <definedName name="T0_rowtags_c1">Assumptions!#REF!</definedName>
    <definedName name="T0_rowtags1">Assumptions!#REF!</definedName>
    <definedName name="T0_rowvars">Assumptions!#REF!</definedName>
    <definedName name="T1_datacols_b1">'1 Inc and Exp'!#REF!</definedName>
    <definedName name="T1_datacols_b2">'1 Inc and Exp'!#REF!</definedName>
    <definedName name="T1_datacols_c1">'1 Inc and Exp'!#REF!</definedName>
    <definedName name="T1_datacols_c2">'1 Inc and Exp'!#REF!</definedName>
    <definedName name="T1_datacols1">'1 Inc and Exp'!#REF!</definedName>
    <definedName name="T1_datacols2">'1 Inc and Exp'!#REF!</definedName>
    <definedName name="T1_dropdown">#REF!</definedName>
    <definedName name="T1_hide">'1 Inc and Exp'!#REF!</definedName>
    <definedName name="T1_hidecols_A">'1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_c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_W1_DROPDOWN">'1 Inc and Exp'!#REF!</definedName>
    <definedName name="T1_W2_DROPDOWN">'1 Inc and Exp'!#REF!</definedName>
    <definedName name="T1_W3_DROPDOWN">'1 Inc and Exp'!#REF!</definedName>
    <definedName name="T1_W4_DROPDOWN">'1 Inc and Exp'!#REF!</definedName>
    <definedName name="T1_W5_DROPDOWN">'1 Inc and Exp'!#REF!</definedName>
    <definedName name="T10_datacols_a1">'10 Severance'!$C$48:$D$48</definedName>
    <definedName name="T10_datacols_a2">'10 Severance'!$M$48</definedName>
    <definedName name="T10_datacols_b1">'10 Severance'!$C$52</definedName>
    <definedName name="T10_datacols_b2">'10 Severance'!$M$52</definedName>
    <definedName name="T10_datacols_c1">'10 Severance'!$B$55</definedName>
    <definedName name="T10_datacols_c2">'10 Severance'!$M$55</definedName>
    <definedName name="T10_hide">'10 Severance'!$I$2</definedName>
    <definedName name="T10_hidecols_A">'10 Severance'!$L$2:$M$2</definedName>
    <definedName name="T10_hidecols1">'10 Severance'!$L$2</definedName>
    <definedName name="T10_hidecols2">'10 Severance'!$M$2</definedName>
    <definedName name="T10_hiderows">'10 Severance'!$I$48:$I$57</definedName>
    <definedName name="T10_hiderows1">'10 Severance'!$I$48</definedName>
    <definedName name="T10_rowtags_a1">'10 Severance'!$H$12:$K$14</definedName>
    <definedName name="T10_rowtags_a2">'10 Severance'!$H$17:$K$17</definedName>
    <definedName name="T10_rowtags_a3">'10 Severance'!$H$21:$K$22</definedName>
    <definedName name="T10_rowtags_a4">'10 Severance'!$H$24:$K$25</definedName>
    <definedName name="T10_rowtags_b">'10 Severance'!$H$10:$K$10</definedName>
    <definedName name="T10_rowtags_c">'10 Severance'!$H$16:$K$16</definedName>
    <definedName name="T10_rowvars">'10 Severance'!$H$9:$K$9</definedName>
    <definedName name="T10pre_datacols">'10 Severance'!$C$48</definedName>
    <definedName name="T11_1a_1">'11 Remuneration'!$C$9</definedName>
    <definedName name="T11_1a_2">'11 Remuneration'!$E$9</definedName>
    <definedName name="T11_1a_3">'11 Remuneration'!$G$9</definedName>
    <definedName name="T11_1a_4">'11 Remuneration'!$I$9</definedName>
    <definedName name="T11_1b_1">'11 Remuneration'!$C$10</definedName>
    <definedName name="T11_1b_2">'11 Remuneration'!$E$10</definedName>
    <definedName name="T11_1b_3">'11 Remuneration'!$G$10</definedName>
    <definedName name="T11_1b_4">'11 Remuneration'!$I$10</definedName>
    <definedName name="T11_1c_1">'11 Remuneration'!$C$11</definedName>
    <definedName name="T11_1c_2">'11 Remuneration'!$E$11</definedName>
    <definedName name="T11_1c_3">'11 Remuneration'!$G$11</definedName>
    <definedName name="T11_1c_4">'11 Remuneration'!$I$11</definedName>
    <definedName name="T11_datacols_a1">'11 Remuneration'!$C$111:$L$111</definedName>
    <definedName name="T11_datacols_a2">'11 Remuneration'!$U$111</definedName>
    <definedName name="T11_datacols_b1">'11 Remuneration'!$C$117</definedName>
    <definedName name="T11_datacols_b2">'11 Remuneration'!$E$117</definedName>
    <definedName name="T11_datacols_b3">'11 Remuneration'!$G$117</definedName>
    <definedName name="T11_datacols_b4">'11 Remuneration'!$I$117</definedName>
    <definedName name="T11_datacols_b5">'11 Remuneration'!$U$117</definedName>
    <definedName name="T11_datacols_c1">'11 Remuneration'!$C$120</definedName>
    <definedName name="T11_datacols_c2">'11 Remuneration'!$E$120</definedName>
    <definedName name="T11_datacols_c3">'11 Remuneration'!$G$120</definedName>
    <definedName name="T11_datacols_c4">'11 Remuneration'!$I$120</definedName>
    <definedName name="T11_datacols_c5">'11 Remuneration'!$U$120</definedName>
    <definedName name="T11_datacols_d1">'11 Remuneration'!$B$123</definedName>
    <definedName name="T11_datacols_d2">'11 Remuneration'!$U$123</definedName>
    <definedName name="T11_datacols_e1">'11 Remuneration'!$C$126</definedName>
    <definedName name="T11_datacols_e2">'11 Remuneration'!$U$126</definedName>
    <definedName name="T11_hide">'11 Remuneration'!$Q$2</definedName>
    <definedName name="T11_hidecols_A">'11 Remuneration'!$T$2:$U$2</definedName>
    <definedName name="T11_hidecols1">'11 Remuneration'!$T$2</definedName>
    <definedName name="T11_hidecols2">'11 Remuneration'!$U$2</definedName>
    <definedName name="T11_hiderows">'11 Remuneration'!$Q$111:$Q$127</definedName>
    <definedName name="T11_hiderows1">'11 Remuneration'!$Q$111</definedName>
    <definedName name="T11_rowtags_a1">'11 Remuneration'!$P$14:$S$14</definedName>
    <definedName name="T11_rowtags_a10">'11 Remuneration'!$P$57:$S$58</definedName>
    <definedName name="T11_rowtags_a2">'11 Remuneration'!$P$16:$S$25</definedName>
    <definedName name="T11_rowtags_a3">'11 Remuneration'!$P$28:$S$31</definedName>
    <definedName name="T11_rowtags_a4">'11 Remuneration'!$P$34:$S$34</definedName>
    <definedName name="T11_rowtags_a5">'11 Remuneration'!$P$37:$S$39</definedName>
    <definedName name="T11_rowtags_a6">'11 Remuneration'!$P$42:$S$42</definedName>
    <definedName name="T11_rowtags_a7">'11 Remuneration'!$P$45:$S$48</definedName>
    <definedName name="T11_rowtags_a8">'11 Remuneration'!$P$51:$S$51</definedName>
    <definedName name="T11_rowtags_a9">'11 Remuneration'!$P$53:$S$53</definedName>
    <definedName name="T11_rowtags_b">'11 Remuneration'!$P$9:$S$9</definedName>
    <definedName name="T11_rowtags_c">'11 Remuneration'!$P$10:$S$11</definedName>
    <definedName name="T11_rowtags_d1">'11 Remuneration'!$P$33:$S$33</definedName>
    <definedName name="T11_rowtags_d2">'11 Remuneration'!$P$41:$S$41</definedName>
    <definedName name="T11_rowtags_d3">'11 Remuneration'!$P$50:$S$50</definedName>
    <definedName name="T11_rowtags_d4">'11 Remuneration'!$P$62:$S$62</definedName>
    <definedName name="T11_rowtags_d5">'11 Remuneration'!$P$66:$S$66</definedName>
    <definedName name="T11_rowtags_d6">'11 Remuneration'!$P$70:$S$70</definedName>
    <definedName name="T11_rowtags_d7">'11 Remuneration'!$P$73:$S$73</definedName>
    <definedName name="T11_rowtags_e1">'11 Remuneration'!$P$60:$S$60</definedName>
    <definedName name="T11_rowtags_e2">'11 Remuneration'!$P$64:$S$64</definedName>
    <definedName name="T11_rowtags_e3">'11 Remuneration'!$P$68:$S$68</definedName>
    <definedName name="T11_rowvars">'11 Remuneration'!$P$8:$S$8</definedName>
    <definedName name="T11pre_datacols">'11 Remuneration'!$C$111:$L$111</definedName>
    <definedName name="T11pre_datacols1">'11 Remuneration'!$C$114</definedName>
    <definedName name="T11pre_datacols2">'11 Remuneration'!$E$114</definedName>
    <definedName name="T11pre_datacols3">'11 Remuneration'!$G$114</definedName>
    <definedName name="T11pre_datacols4">'11 Remuneration'!$I$114</definedName>
    <definedName name="T12_datacols1">'12 Capital'!$C$39:$M$39</definedName>
    <definedName name="T12_datacols2">'12 Capital'!$T$39</definedName>
    <definedName name="T12_hide">'12 Capital'!$P$2</definedName>
    <definedName name="T12_hidecols">'12 Capital'!$S$2:$T$2</definedName>
    <definedName name="T12_hidecols1">'12 Capital'!$S$2</definedName>
    <definedName name="T12_hidecols2">'12 Capital'!$T$2</definedName>
    <definedName name="T12_hiderows">'12 Capital'!$Q$40</definedName>
    <definedName name="T12_rowtags1">'12 Capital'!$O$9:$R$10</definedName>
    <definedName name="T12_rowtags2">'12 Capital'!$O$13:$R$14</definedName>
    <definedName name="T12_rowtags3">'12 Capital'!$O$17:$R$18</definedName>
    <definedName name="T12_rowtags4">'12 Capital'!$O$20:$R$20</definedName>
    <definedName name="T12_rowvars">'12 Capital'!$O$7:$R$7</definedName>
    <definedName name="T13_datacols1">'13 Commitments'!$B$78:$S$78</definedName>
    <definedName name="T13_datacols2">'13 Commitments'!$U$78</definedName>
    <definedName name="T13_datacols3">'13 Commitments'!$AB$78</definedName>
    <definedName name="T13_hide">'13 Commitments'!$AA$3</definedName>
    <definedName name="T13_hidecols">'13 Commitments'!$AA$2:$AB$2</definedName>
    <definedName name="T13_hidecols1">'13 Commitments'!$AA$2</definedName>
    <definedName name="T13_hidecols2">'13 Commitments'!$AB$2</definedName>
    <definedName name="T13_hiderows">'13 Commitments'!$Y$79:$Y$80</definedName>
    <definedName name="T13_hiderows1">'13 Commitments'!$Y$79</definedName>
    <definedName name="T13_rowtags">'13 Commitments'!$W$8:$Z$58</definedName>
    <definedName name="T13_rowvars">'13 Commitments'!$W$7:$Z$7</definedName>
    <definedName name="T13pre_datacols">'13 Commitments'!$B$78:$S$78</definedName>
    <definedName name="T14_datacols1">'14 Access &amp; Participation'!$C$21:$D$21</definedName>
    <definedName name="T14_datacols2">'14 Access &amp; Participation'!$M$21</definedName>
    <definedName name="T14_hide">'14 Access &amp; Participation'!$L$2</definedName>
    <definedName name="T14_hidecols_A">'14 Access &amp; Participation'!$L$3:$N$3</definedName>
    <definedName name="T14_hidecols1">'14 Access &amp; Participation'!$L$3</definedName>
    <definedName name="T14_hidecols2">'14 Access &amp; Participation'!$M$3</definedName>
    <definedName name="T14_hidecols3">'14 Access &amp; Participation'!$N$3</definedName>
    <definedName name="T14_rowtags1">'14 Access &amp; Participation'!$H$9:$K$13</definedName>
    <definedName name="T14_rowvars">'14 Access &amp; Participation'!$H$7:$K$7</definedName>
    <definedName name="T14pre_datacols1">'14 Access &amp; Participation'!$C$23</definedName>
    <definedName name="T14pre_datacols2">'14 Access &amp; Participation'!$M$23</definedName>
    <definedName name="T15_datacols1">'7a FTE Domicile'!$C$46:$R$46</definedName>
    <definedName name="T15_datacols2">'7a FTE Domicile'!$AN$46</definedName>
    <definedName name="T15_hide">'7a FTE Domicile'!$AF$3</definedName>
    <definedName name="T15_hidecols_A">'7a FTE Domicile'!$AF$2:$AG$2</definedName>
    <definedName name="T15_hidecols1">'7a FTE Domicile'!$AF$2</definedName>
    <definedName name="T15_hidecols2">'7a FTE Domicile'!$AG$2</definedName>
    <definedName name="T15_hiderows">'7a FTE Domicile'!$AK$47:$AK$48</definedName>
    <definedName name="T15_hiderows1">'7a FTE Domicile'!$AK$47</definedName>
    <definedName name="T15_rowtags1">'7a FTE Domicile'!$AB$12:$AE$19</definedName>
    <definedName name="T15_rowtags2">'7a FTE Domicile'!$AB$22:$AE$22</definedName>
    <definedName name="T15_rowtags3">'7a FTE Domicile'!$AB$24:$AE$24</definedName>
    <definedName name="T15_rowvars">'7a FTE Domicile'!$AB$9:$AE$9</definedName>
    <definedName name="T15_W1_DROPDOWN">'7a FTE Domicile'!#REF!</definedName>
    <definedName name="T1pre_datacols">'1 Inc and Exp'!#REF!</definedName>
    <definedName name="T2_datacols1">'2 Financial position'!#REF!</definedName>
    <definedName name="T2_datacols2">'2 Financial position'!#REF!</definedName>
    <definedName name="T2_hide">'2 Financial position'!#REF!</definedName>
    <definedName name="T2_hidecols_A">'2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'3 Cash flow'!#REF!</definedName>
    <definedName name="T3_hidecols_A">'3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_W1_DROPDOWN">'3 Cash flow'!#REF!</definedName>
    <definedName name="T3_W10_DROPDOWN">'3 Cash flow'!#REF!</definedName>
    <definedName name="T3_W11_DROPDOWN">'3 Cash flow'!#REF!</definedName>
    <definedName name="T3_W12_DROPDOWN">'3 Cash flow'!#REF!</definedName>
    <definedName name="T3_W2_DROPDOWN">'3 Cash flow'!#REF!</definedName>
    <definedName name="T3_W3_DROPDOWN">'3 Cash flow'!#REF!</definedName>
    <definedName name="T3_W4_DROPDOWN">'3 Cash flow'!#REF!</definedName>
    <definedName name="T3_W5_DROPDOWN">'3 Cash flow'!#REF!</definedName>
    <definedName name="T3_W6_DROPDOWN">'3 Cash flow'!#REF!</definedName>
    <definedName name="T3_W7_DROPDOWN">'3 Cash flow'!#REF!</definedName>
    <definedName name="T3_W8_DROPDOWN">'3 Cash flow'!#REF!</definedName>
    <definedName name="T3_W9_DROPDOWN">'3 Cash flow'!#REF!</definedName>
    <definedName name="T3pre_datacols">'3 Cash flow'!#REF!</definedName>
    <definedName name="T4_datacols1">'4 Income'!#REF!</definedName>
    <definedName name="T4_datacols2">'4 Income'!#REF!</definedName>
    <definedName name="T4_hide">'4 Income'!#REF!</definedName>
    <definedName name="T4_hidecols_A">'4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11">'4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_W1_DROPDOWN">'4 Income'!#REF!</definedName>
    <definedName name="T4_W10_DROPDOWN">'4 Income'!#REF!</definedName>
    <definedName name="T4_W2_DROPDOWN">'4 Income'!#REF!</definedName>
    <definedName name="T4_W3_DROPDOWN">'4 Income'!#REF!</definedName>
    <definedName name="T4_W4_DROPDOWN">'4 Income'!#REF!</definedName>
    <definedName name="T4_W5_DROPDOWN">'4 Income'!#REF!</definedName>
    <definedName name="T4_W6_DROPDOWN">'4 Income'!#REF!</definedName>
    <definedName name="T4_W7_DROPDOWN">'4 Income'!#REF!</definedName>
    <definedName name="T4_W8_DROPDOWN">'4 Income'!#REF!</definedName>
    <definedName name="T4_W9_DROPDOWN">'4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'6 Fees'!#REF!</definedName>
    <definedName name="T6_hidecols_A">'6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vars">'6 Fees'!#REF!</definedName>
    <definedName name="T6_W1_DROPDOWN">'6 Fees'!#REF!</definedName>
    <definedName name="T6_W10_DROPDOWN">'6 Fees'!#REF!</definedName>
    <definedName name="T6_W11_DROPDOWN">'6 Fees'!#REF!</definedName>
    <definedName name="T6_W12_DROPDOWN">'6 Fees'!#REF!</definedName>
    <definedName name="T6_W13_DROPDOWN">'6 Fees'!#REF!</definedName>
    <definedName name="T6_W14_DROPDOWN">'6 Fees'!#REF!</definedName>
    <definedName name="T6_W15_DROPDOWN">'6 Fees'!#REF!</definedName>
    <definedName name="T6_W16_DROPDOWN">'6 Fees'!#REF!</definedName>
    <definedName name="T6_W17_DROPDOWN">'6 Fees'!#REF!</definedName>
    <definedName name="T6_W18_DROPDOWN">'6 Fees'!#REF!</definedName>
    <definedName name="T6_W19_DROPDOWN">'6 Fees'!#REF!</definedName>
    <definedName name="T6_W2_DROPDOWN">'6 Fees'!#REF!</definedName>
    <definedName name="T6_W3_DROPDOWN">'6 Fees'!#REF!</definedName>
    <definedName name="T6_W4_DROPDOWN">'6 Fees'!#REF!</definedName>
    <definedName name="T6_W5_DROPDOWN">'6 Fees'!#REF!</definedName>
    <definedName name="T6_W6_DROPDOWN">'6 Fees'!#REF!</definedName>
    <definedName name="T6_W7_DROPDOWN">'6 Fees'!#REF!</definedName>
    <definedName name="T6_W8_DROPDOWN">'6 Fees'!#REF!</definedName>
    <definedName name="T6_W9_DROPDOWN">'6 Fees'!#REF!</definedName>
    <definedName name="T6pre_datacols">'6 Fees'!#REF!</definedName>
    <definedName name="T7_datacols1">'7 FTEs'!#REF!</definedName>
    <definedName name="T7_datacols2">'7 FTEs'!#REF!</definedName>
    <definedName name="T7_hide">'7 FTEs'!$AJ$3</definedName>
    <definedName name="T7_hidecols_A">'7 FTEs'!$AJ$2:$AK$2</definedName>
    <definedName name="T7_hidecols1">'7 FTEs'!$AJ$2</definedName>
    <definedName name="T7_hidecols2">'7 FTEs'!$AK$2</definedName>
    <definedName name="T7_hiderows">'7 FTEs'!#REF!</definedName>
    <definedName name="T7_hiderows1">'7 FTEs'!#REF!</definedName>
    <definedName name="T7_rowtags1">'7 FTEs'!$AF$13:$AI$20</definedName>
    <definedName name="T7_rowtags2">'7 FTEs'!$AF$23:$AI$30</definedName>
    <definedName name="T7_rowtags3">'7 FTEs'!$AF$32:$AI$32</definedName>
    <definedName name="T7_rowvars">'7 FTEs'!$AF$10:$AI$10</definedName>
    <definedName name="T7_W1_DROPDOWN">'7 FTEs'!#REF!</definedName>
    <definedName name="T7_W10_DROPDOWN">'7 FTEs'!#REF!</definedName>
    <definedName name="T7_W11_DROPDOWN">'7 FTEs'!#REF!</definedName>
    <definedName name="T7_W12_DROPDOWN">'7 FTEs'!#REF!</definedName>
    <definedName name="T7_W13_DROPDOWN">'7 FTEs'!#REF!</definedName>
    <definedName name="T7_W14_DROPDOWN">'7 FTEs'!#REF!</definedName>
    <definedName name="T7_W15_DROPDOWN">'7 FTEs'!#REF!</definedName>
    <definedName name="T7_W16_DROPDOWN">'7 FTEs'!#REF!</definedName>
    <definedName name="T7_W2_DROPDOWN">'7 FTEs'!#REF!</definedName>
    <definedName name="T7_W3_DROPDOWN">'7 FTEs'!#REF!</definedName>
    <definedName name="T7_W4_DROPDOWN">'7 FTEs'!#REF!</definedName>
    <definedName name="T7_W5_DROPDOWN">'7 FTEs'!#REF!</definedName>
    <definedName name="T7_W6_DROPDOWN">'7 FTEs'!#REF!</definedName>
    <definedName name="T7_W7_DROPDOWN">'7 FTEs'!#REF!</definedName>
    <definedName name="T7_W8_DROPDOWN">'7 FTEs'!#REF!</definedName>
    <definedName name="T7_W9_DROPDOWN">'7 FTEs'!#REF!</definedName>
    <definedName name="T7pre_datacols">'7 FTEs'!#REF!</definedName>
    <definedName name="T8_datacols1">'8 Cost centre'!$C$187:$J$187</definedName>
    <definedName name="T8_datacols2">'8 Cost centre'!$Q$187</definedName>
    <definedName name="T8_hide">'8 Cost centre'!$N$2</definedName>
    <definedName name="T8_hidecols">'8 Cost centre'!$P$2:$W$2</definedName>
    <definedName name="T8_hidecols1">'8 Cost centre'!$P$2</definedName>
    <definedName name="T8_hidecols2">'8 Cost centre'!$Q$2</definedName>
    <definedName name="T8_hidecols3">'8 Cost centre'!$R$2</definedName>
    <definedName name="T8_hidecols4">'8 Cost centre'!$S$2</definedName>
    <definedName name="T8_hidecols5">'8 Cost centre'!$T$2</definedName>
    <definedName name="T8_hidecols6">'8 Cost centre'!$U$2</definedName>
    <definedName name="T8_hidecols7">'8 Cost centre'!$V$2</definedName>
    <definedName name="T8_hidecols8">'8 Cost centre'!$W$2</definedName>
    <definedName name="T8_hiderows_A">'8 Cost centre'!$R$8:$R$54</definedName>
    <definedName name="T8_hiderows_B">'8 Cost centre'!$R$79:$R$103</definedName>
    <definedName name="T8_hiderows_C">'8 Cost centre'!$R$188:$R$189</definedName>
    <definedName name="T8_hiderows1">'8 Cost centre'!$R$8</definedName>
    <definedName name="T8_hiderows2">'8 Cost centre'!$R$54</definedName>
    <definedName name="T8_hiderows3">'8 Cost centre'!$R$188</definedName>
    <definedName name="T8_hiderows4">'8 Cost centre'!$R$79</definedName>
    <definedName name="T8_hiderows5">'8 Cost centre'!$R$103</definedName>
    <definedName name="T8_hiderowsB">'8 Cost centre'!$R$80</definedName>
    <definedName name="T8_rowtags1">'8 Cost centre'!$L$8:$O$54</definedName>
    <definedName name="T8_rowtags2">'8 Cost centre'!$L$56:$O$56</definedName>
    <definedName name="T8_rowtags3">'8 Cost centre'!$L$59:$O$59</definedName>
    <definedName name="T8_rowtags4">'8 Cost centre'!$L$61:$O$66</definedName>
    <definedName name="T8_rowtags5">'8 Cost centre'!$L$69:$O$71</definedName>
    <definedName name="T8_rowtags6">'8 Cost centre'!$L$74:$O$76</definedName>
    <definedName name="T8_rowtags7">'8 Cost centre'!$L$80:$O$103</definedName>
    <definedName name="T8_rowtags8">'8 Cost centre'!$L$106:$O$108</definedName>
    <definedName name="T8_rowtags9">'8 Cost centre'!$L$110:$O$110</definedName>
    <definedName name="T8_rowvars">'8 Cost centre'!$L$6:$O$6</definedName>
    <definedName name="T9_datacols1">'9 Staff'!$C$197:$I$197</definedName>
    <definedName name="T9_datacols2">'9 Staff'!$W$197</definedName>
    <definedName name="T9_hide">'9 Staff'!$V$3</definedName>
    <definedName name="T9_hidecols_A">'9 Staff'!$V$2:$Y$2</definedName>
    <definedName name="T9_hidecols1">'9 Staff'!$V$2</definedName>
    <definedName name="T9_hidecols2">'9 Staff'!$W$2</definedName>
    <definedName name="T9_hidecols3">'9 Staff'!$X$2</definedName>
    <definedName name="T9_hidecols4">'9 Staff'!$Y$2</definedName>
    <definedName name="T9_hiderows">'9 Staff'!$Y$29:$Y$201</definedName>
    <definedName name="T9_hiderows1">'9 Staff'!$Y$29</definedName>
    <definedName name="T9_hiderows2">'9 Staff'!$Y$198</definedName>
    <definedName name="T9_rowtags1">'9 Staff'!$R$9:$U$21</definedName>
    <definedName name="T9_rowtags2">'9 Staff'!$R$23:$U$23</definedName>
    <definedName name="T9_rowtags3">'9 Staff'!$R$26:$U$28</definedName>
    <definedName name="T9_rowtags4">'9 Staff'!$R$31:$U$31</definedName>
    <definedName name="T9_rowtags5">'9 Staff'!$R$33:$U$173</definedName>
    <definedName name="T9_rowvars">'9 Staff'!$R$7:$U$7</definedName>
    <definedName name="T9pre_datacols">'9 Staff'!$C$197</definedName>
    <definedName name="Table_Toggle_DataCols">#REF!</definedName>
    <definedName name="Table_Toggle_RowTags">#REF!</definedName>
    <definedName name="Table_Toggle_RowVars">#REF!</definedName>
    <definedName name="TABLE0_TOGGLE">#REF!</definedName>
    <definedName name="TABLE1_TOGGLE">#REF!</definedName>
    <definedName name="TABLE10_TOGGLE">#REF!</definedName>
    <definedName name="TABLE11_TOGGLE">#REF!</definedName>
    <definedName name="TABLE12_TOGGLE">#REF!</definedName>
    <definedName name="TABLE13_TOGGLE">#REF!</definedName>
    <definedName name="TABLE14_TOGGLE">#REF!</definedName>
    <definedName name="TABLE15_TOGGLE">#REF!</definedName>
    <definedName name="TABLE2_TOGGLE">#REF!</definedName>
    <definedName name="TABLE3_TOGGLE">#REF!</definedName>
    <definedName name="TABLE4_TOGGLE">#REF!</definedName>
    <definedName name="TABLE5_TOGGLE">#REF!</definedName>
    <definedName name="TABLE6_TOGGLE">#REF!</definedName>
    <definedName name="TABLE7_TOGGLE">#REF!</definedName>
    <definedName name="TABLE8_TOGGLE">#REF!</definedName>
    <definedName name="TABLE9_TOGGLE">#REF!</definedName>
    <definedName name="TEACHINGY1">#REF!</definedName>
    <definedName name="TEACHINGY1_IN">#REF!</definedName>
    <definedName name="TEACHINGY2">#REF!</definedName>
    <definedName name="TEACHINGY2_IN">#REF!</definedName>
    <definedName name="TYPE">#REF!</definedName>
    <definedName name="UKPRN">#REF!</definedName>
    <definedName name="UPLOAD_DATE">#REF!</definedName>
    <definedName name="UPLOAD_DATE_TEXT">#REF!</definedName>
    <definedName name="UPLOAD_NUMBER">#REF!</definedName>
    <definedName name="V0_datacols1">#REF!</definedName>
    <definedName name="V0_datacols2">#REF!</definedName>
    <definedName name="V0_hide">#REF!</definedName>
    <definedName name="V0_rowtags1">#REF!</definedName>
    <definedName name="V0_rowtags2">#REF!</definedName>
    <definedName name="V0_rowvars1">#REF!</definedName>
    <definedName name="V0_row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15_datacols1">#REF!</definedName>
    <definedName name="V15_datacols2">#REF!</definedName>
    <definedName name="V15_hide">#REF!</definedName>
    <definedName name="V15_rowtags1">#REF!</definedName>
    <definedName name="V15_rowtags2">#REF!</definedName>
    <definedName name="V15_rowvars1">#REF!</definedName>
    <definedName name="V15_rowvars2">#REF!</definedName>
    <definedName name="V15_warningflags">#REF!</definedName>
    <definedName name="V15_warningheaders">#REF!</definedName>
    <definedName name="V15_warnings">#REF!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datacols1">#REF!</definedName>
    <definedName name="V3_datacols2">#REF!</definedName>
    <definedName name="V3_datacols3">#REF!</definedName>
    <definedName name="V3_hide">#REF!</definedName>
    <definedName name="V3_rowtags1">#REF!</definedName>
    <definedName name="V3_rowtags2">#REF!</definedName>
    <definedName name="V3_rowtags3">#REF!</definedName>
    <definedName name="V3_rowvars1">#REF!</definedName>
    <definedName name="V3_rowvars2">#REF!</definedName>
    <definedName name="V3_rowvars3">#REF!</definedName>
    <definedName name="V3_warningflags">#REF!</definedName>
    <definedName name="V3_warningheaders">#REF!</definedName>
    <definedName name="V3_warnings">#REF!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datacols1">#REF!</definedName>
    <definedName name="V6_datacols2">#REF!</definedName>
    <definedName name="V6_hide">#REF!</definedName>
    <definedName name="V6_rowtags1a">#REF!</definedName>
    <definedName name="V6_rowtags1b">#REF!</definedName>
    <definedName name="V6_rowtags2">#REF!</definedName>
    <definedName name="V6_rowvars1">#REF!</definedName>
    <definedName name="V6_rowvars2">#REF!</definedName>
    <definedName name="V6_T7_threshold">#REF!</definedName>
    <definedName name="V6_warningflags">#REF!</definedName>
    <definedName name="V6_warningheaders">#REF!</definedName>
    <definedName name="V6_warnings">#REF!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T6_Threshold">#REF!</definedName>
    <definedName name="V7_warningflags">#REF!</definedName>
    <definedName name="V7_warningheaders">#REF!</definedName>
    <definedName name="V7_warnings">#REF!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ERSION_NUMBER">#REF!</definedName>
    <definedName name="Version_Number_Datacols">#REF!</definedName>
    <definedName name="Version_Number_Rowtags">#REF!</definedName>
    <definedName name="Version_Number_Rowvars">#REF!</definedName>
    <definedName name="Year_Toggle_datacols">#REF!</definedName>
    <definedName name="Year_Toggle_rowtags">#REF!</definedName>
    <definedName name="Year_Toggle_rowvars">#REF!</definedName>
    <definedName name="YEAR0">#REF!</definedName>
    <definedName name="YEAR1">#REF!</definedName>
    <definedName name="YEAR1_TOGGLE">#REF!</definedName>
    <definedName name="YEAR2">#REF!</definedName>
    <definedName name="YEAR2_TOGGLE">#REF!</definedName>
    <definedName name="YEAR3">#REF!</definedName>
    <definedName name="YEAR3_TOGGLE">#REF!</definedName>
    <definedName name="YEAR4">#REF!</definedName>
    <definedName name="YEAR4_TOGGLE">#REF!</definedName>
    <definedName name="YEAR5">#REF!</definedName>
    <definedName name="YEAR5_TOGGLE">#REF!</definedName>
    <definedName name="YEAR6">#REF!</definedName>
    <definedName name="YEAR6_TOGGLE">#REF!</definedName>
    <definedName name="YEAR7">#REF!</definedName>
    <definedName name="YEAR7_TOGGLE">#REF!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139" l="1"/>
  <c r="X13" i="139"/>
  <c r="W13" i="139"/>
  <c r="V13" i="139"/>
  <c r="U13" i="139"/>
  <c r="T13" i="139"/>
  <c r="Q13" i="139"/>
  <c r="I13" i="139"/>
  <c r="B55" i="6"/>
  <c r="I15" i="2"/>
  <c r="H15" i="2"/>
  <c r="G15" i="2"/>
  <c r="N53" i="3"/>
  <c r="O53" i="3"/>
  <c r="P53" i="3"/>
  <c r="Z13" i="139" l="1"/>
  <c r="G45" i="3"/>
  <c r="H45" i="3"/>
  <c r="I45" i="3"/>
  <c r="G54" i="3"/>
  <c r="H54" i="3"/>
  <c r="I54" i="3"/>
  <c r="B44" i="16" l="1"/>
  <c r="S43" i="16" l="1"/>
  <c r="R43" i="16"/>
  <c r="Q43" i="16"/>
  <c r="P43" i="16"/>
  <c r="O43" i="16"/>
  <c r="N43" i="16"/>
  <c r="U12" i="139" l="1"/>
  <c r="V12" i="139"/>
  <c r="W12" i="139"/>
  <c r="X12" i="139"/>
  <c r="Y12" i="139"/>
  <c r="U14" i="139"/>
  <c r="V14" i="139"/>
  <c r="W14" i="139"/>
  <c r="X14" i="139"/>
  <c r="Y14" i="139"/>
  <c r="U15" i="139"/>
  <c r="V15" i="139"/>
  <c r="W15" i="139"/>
  <c r="X15" i="139"/>
  <c r="Y15" i="139"/>
  <c r="U16" i="139"/>
  <c r="V16" i="139"/>
  <c r="W16" i="139"/>
  <c r="X16" i="139"/>
  <c r="Y16" i="139"/>
  <c r="U17" i="139"/>
  <c r="V17" i="139"/>
  <c r="W17" i="139"/>
  <c r="X17" i="139"/>
  <c r="Y17" i="139"/>
  <c r="U18" i="139"/>
  <c r="V18" i="139"/>
  <c r="W18" i="139"/>
  <c r="X18" i="139"/>
  <c r="Y18" i="139"/>
  <c r="T14" i="139"/>
  <c r="T15" i="139"/>
  <c r="T16" i="139"/>
  <c r="T17" i="139"/>
  <c r="T18" i="139"/>
  <c r="T12" i="139"/>
  <c r="Q18" i="139"/>
  <c r="Q15" i="139"/>
  <c r="Q16" i="139"/>
  <c r="Q17" i="139"/>
  <c r="Q14" i="139"/>
  <c r="Q12" i="139"/>
  <c r="I18" i="139"/>
  <c r="I15" i="139"/>
  <c r="I16" i="139"/>
  <c r="I17" i="139"/>
  <c r="I14" i="139"/>
  <c r="I12" i="139"/>
  <c r="Z17" i="139" l="1"/>
  <c r="Z14" i="139"/>
  <c r="Z15" i="139"/>
  <c r="Z12" i="139"/>
  <c r="Z18" i="139"/>
  <c r="Z16" i="139"/>
  <c r="C19" i="139" l="1"/>
  <c r="D19" i="139"/>
  <c r="E19" i="139"/>
  <c r="F19" i="139"/>
  <c r="G19" i="139"/>
  <c r="H19" i="139"/>
  <c r="P19" i="139"/>
  <c r="O19" i="139"/>
  <c r="N19" i="139"/>
  <c r="M19" i="139"/>
  <c r="L19" i="139"/>
  <c r="K19" i="139"/>
  <c r="X19" i="139" l="1"/>
  <c r="W19" i="139"/>
  <c r="V19" i="139"/>
  <c r="U19" i="139"/>
  <c r="Y19" i="139"/>
  <c r="T19" i="139"/>
  <c r="Q19" i="139"/>
  <c r="I19" i="139"/>
  <c r="Z19" i="139" l="1"/>
  <c r="F19" i="6" l="1"/>
  <c r="E19" i="6"/>
  <c r="D19" i="6"/>
  <c r="C19" i="6"/>
  <c r="M33" i="4"/>
  <c r="L33" i="4"/>
  <c r="K33" i="4"/>
  <c r="M18" i="6"/>
  <c r="L18" i="6"/>
  <c r="K18" i="6"/>
  <c r="K19" i="6" l="1"/>
  <c r="C28" i="10" l="1"/>
  <c r="F21" i="10"/>
  <c r="E21" i="10"/>
  <c r="D21" i="10"/>
  <c r="C21" i="10"/>
  <c r="C23" i="10" s="1"/>
  <c r="D28" i="10" l="1"/>
  <c r="D23" i="10"/>
  <c r="C11" i="10" l="1"/>
  <c r="M10" i="10"/>
  <c r="M12" i="10"/>
  <c r="L10" i="10"/>
  <c r="L12" i="10"/>
  <c r="M9" i="10"/>
  <c r="L9" i="10"/>
  <c r="K12" i="10"/>
  <c r="K10" i="10"/>
  <c r="K9" i="10"/>
  <c r="C14" i="2" l="1"/>
  <c r="H28" i="19" l="1"/>
  <c r="E25" i="19"/>
  <c r="E26" i="19"/>
  <c r="E27" i="19"/>
  <c r="E28" i="19"/>
  <c r="E29" i="19"/>
  <c r="E24" i="19"/>
  <c r="E23" i="19"/>
  <c r="E15" i="19"/>
  <c r="E16" i="19"/>
  <c r="E17" i="19"/>
  <c r="E18" i="19"/>
  <c r="E19" i="19"/>
  <c r="E14" i="19"/>
  <c r="E13" i="19"/>
  <c r="E20" i="19" l="1"/>
  <c r="E30" i="19"/>
  <c r="F23" i="10" l="1"/>
  <c r="E23" i="10"/>
  <c r="M20" i="10"/>
  <c r="L20" i="10"/>
  <c r="K20" i="10"/>
  <c r="M19" i="10"/>
  <c r="L19" i="10"/>
  <c r="K19" i="10"/>
  <c r="M18" i="10"/>
  <c r="L18" i="10"/>
  <c r="K18" i="10"/>
  <c r="M17" i="10"/>
  <c r="L17" i="10"/>
  <c r="K17" i="10"/>
  <c r="M16" i="10"/>
  <c r="L16" i="10"/>
  <c r="K16" i="10"/>
  <c r="M15" i="10"/>
  <c r="L15" i="10"/>
  <c r="K15" i="10"/>
  <c r="M14" i="10"/>
  <c r="L14" i="10"/>
  <c r="K14" i="10"/>
  <c r="M13" i="10"/>
  <c r="L13" i="10"/>
  <c r="K13" i="10"/>
  <c r="F11" i="10"/>
  <c r="E11" i="10"/>
  <c r="D11" i="10"/>
  <c r="M71" i="4"/>
  <c r="L71" i="4"/>
  <c r="K71" i="4"/>
  <c r="M11" i="10" l="1"/>
  <c r="O11" i="10"/>
  <c r="P11" i="10"/>
  <c r="N11" i="10"/>
  <c r="K11" i="10"/>
  <c r="L11" i="10"/>
  <c r="M23" i="10"/>
  <c r="O21" i="10"/>
  <c r="P21" i="10"/>
  <c r="M21" i="10"/>
  <c r="L21" i="10"/>
  <c r="K21" i="10"/>
  <c r="N21" i="10"/>
  <c r="I8" i="14" l="1"/>
  <c r="J8" i="14"/>
  <c r="K8" i="14"/>
  <c r="J25" i="12" l="1"/>
  <c r="I25" i="12"/>
  <c r="H25" i="12"/>
  <c r="G25" i="12"/>
  <c r="F25" i="12"/>
  <c r="E25" i="12"/>
  <c r="D25" i="12"/>
  <c r="C25" i="12"/>
  <c r="E25" i="6" l="1"/>
  <c r="F25" i="6"/>
  <c r="C25" i="6"/>
  <c r="I11" i="2" l="1"/>
  <c r="H11" i="2"/>
  <c r="G11" i="2"/>
  <c r="F11" i="2"/>
  <c r="E11" i="2"/>
  <c r="C11" i="2"/>
  <c r="D16" i="4" l="1"/>
  <c r="E16" i="4"/>
  <c r="F16" i="4"/>
  <c r="C16" i="4"/>
  <c r="D53" i="9" l="1"/>
  <c r="K43" i="6" l="1"/>
  <c r="L43" i="6"/>
  <c r="M43" i="6"/>
  <c r="N43" i="6"/>
  <c r="O43" i="6"/>
  <c r="P43" i="6"/>
  <c r="U28" i="16" l="1"/>
  <c r="U27" i="16"/>
  <c r="U26" i="16"/>
  <c r="U25" i="16"/>
  <c r="U24" i="16"/>
  <c r="U23" i="16"/>
  <c r="U22" i="16"/>
  <c r="U18" i="16"/>
  <c r="U17" i="16"/>
  <c r="U16" i="16"/>
  <c r="U15" i="16"/>
  <c r="U14" i="16"/>
  <c r="U12" i="16" l="1"/>
  <c r="C32" i="6"/>
  <c r="C18" i="2" l="1"/>
  <c r="C23" i="2" l="1"/>
  <c r="L68" i="5" l="1"/>
  <c r="Y68" i="5" l="1"/>
  <c r="E103" i="9" l="1"/>
  <c r="J103" i="9" s="1"/>
  <c r="F19" i="16" l="1"/>
  <c r="G12" i="16" l="1"/>
  <c r="H53" i="9" l="1"/>
  <c r="G53" i="9"/>
  <c r="D13" i="80" l="1"/>
  <c r="C13" i="80"/>
  <c r="F10" i="80"/>
  <c r="F11" i="80"/>
  <c r="F12" i="80"/>
  <c r="F9" i="80"/>
  <c r="F13" i="80" l="1"/>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U32" i="19"/>
  <c r="O32" i="19"/>
  <c r="P32" i="19"/>
  <c r="V32" i="19"/>
  <c r="M32" i="19"/>
  <c r="L32" i="19"/>
  <c r="R32" i="19"/>
  <c r="S32" i="19"/>
  <c r="I32" i="19"/>
  <c r="J32" i="19"/>
  <c r="F32" i="19"/>
  <c r="G32" i="19"/>
  <c r="W29" i="19" l="1"/>
  <c r="W28" i="19"/>
  <c r="W27" i="19"/>
  <c r="W26" i="19"/>
  <c r="W25" i="19"/>
  <c r="W24" i="19"/>
  <c r="W23" i="19"/>
  <c r="W19" i="19"/>
  <c r="W18" i="19"/>
  <c r="W17" i="19"/>
  <c r="W16" i="19"/>
  <c r="W15" i="19"/>
  <c r="W14" i="19"/>
  <c r="W13" i="19"/>
  <c r="T29" i="19"/>
  <c r="T28" i="19"/>
  <c r="T27" i="19"/>
  <c r="T26" i="19"/>
  <c r="T25" i="19"/>
  <c r="T24" i="19"/>
  <c r="T23" i="19"/>
  <c r="T19" i="19"/>
  <c r="T18" i="19"/>
  <c r="T17" i="19"/>
  <c r="T16" i="19"/>
  <c r="T15" i="19"/>
  <c r="T14" i="19"/>
  <c r="T13" i="19"/>
  <c r="Q29" i="19"/>
  <c r="Q28" i="19"/>
  <c r="Q27" i="19"/>
  <c r="Q26" i="19"/>
  <c r="Q25" i="19"/>
  <c r="Q24" i="19"/>
  <c r="Q23" i="19"/>
  <c r="Q19" i="19"/>
  <c r="Q18" i="19"/>
  <c r="Q17" i="19"/>
  <c r="Q16" i="19"/>
  <c r="Q15" i="19"/>
  <c r="Q14" i="19"/>
  <c r="Q13" i="19"/>
  <c r="N29" i="19"/>
  <c r="N28" i="19"/>
  <c r="N27" i="19"/>
  <c r="N26" i="19"/>
  <c r="N25" i="19"/>
  <c r="N24" i="19"/>
  <c r="N23" i="19"/>
  <c r="N19" i="19"/>
  <c r="N18" i="19"/>
  <c r="N17" i="19"/>
  <c r="N16" i="19"/>
  <c r="N15" i="19"/>
  <c r="N14" i="19"/>
  <c r="N13" i="19"/>
  <c r="K29" i="19"/>
  <c r="K28" i="19"/>
  <c r="K27" i="19"/>
  <c r="K26" i="19"/>
  <c r="K25" i="19"/>
  <c r="K24" i="19"/>
  <c r="K23" i="19"/>
  <c r="K19" i="19"/>
  <c r="K18" i="19"/>
  <c r="K17" i="19"/>
  <c r="K16" i="19"/>
  <c r="K15" i="19"/>
  <c r="K14" i="19"/>
  <c r="K13" i="19"/>
  <c r="H29" i="19"/>
  <c r="V27" i="16"/>
  <c r="H27" i="19"/>
  <c r="H26" i="19"/>
  <c r="H25" i="19"/>
  <c r="H24" i="19"/>
  <c r="H23" i="19"/>
  <c r="H19" i="19"/>
  <c r="H18" i="19"/>
  <c r="H17" i="19"/>
  <c r="H16" i="19"/>
  <c r="H15" i="19"/>
  <c r="H14" i="19"/>
  <c r="H13" i="19"/>
  <c r="C20" i="19"/>
  <c r="C32" i="19" l="1"/>
  <c r="AA18" i="16"/>
  <c r="X13" i="16"/>
  <c r="Y28" i="16"/>
  <c r="Z12" i="16"/>
  <c r="X12" i="16"/>
  <c r="X14" i="16"/>
  <c r="W17" i="16"/>
  <c r="Y13" i="16"/>
  <c r="Y14" i="16"/>
  <c r="AA17" i="16"/>
  <c r="Y25" i="16"/>
  <c r="Y26" i="16"/>
  <c r="W16" i="16"/>
  <c r="Y27" i="16"/>
  <c r="X15" i="16"/>
  <c r="W13" i="16"/>
  <c r="W15" i="16"/>
  <c r="X17" i="16"/>
  <c r="Z14" i="16"/>
  <c r="Y17" i="16"/>
  <c r="Z15" i="16"/>
  <c r="AA13" i="16"/>
  <c r="Y18" i="16"/>
  <c r="AA14" i="16"/>
  <c r="W14" i="16"/>
  <c r="X16" i="16"/>
  <c r="Y15" i="16"/>
  <c r="Y16" i="16"/>
  <c r="AA12" i="16"/>
  <c r="Y24" i="16"/>
  <c r="Y12" i="16"/>
  <c r="W18" i="16"/>
  <c r="Z13" i="16"/>
  <c r="X18" i="16"/>
  <c r="Z16" i="16"/>
  <c r="Y22" i="16"/>
  <c r="Z17" i="16"/>
  <c r="AA15" i="16"/>
  <c r="W12" i="16"/>
  <c r="Y23" i="16"/>
  <c r="Z18" i="16"/>
  <c r="AA16" i="16"/>
  <c r="AA25" i="16"/>
  <c r="AA24" i="16"/>
  <c r="AA27" i="16"/>
  <c r="AA28" i="16"/>
  <c r="AA26" i="16"/>
  <c r="AA23" i="16"/>
  <c r="Z25" i="16"/>
  <c r="Z23" i="16"/>
  <c r="Z24" i="16"/>
  <c r="Z26" i="16"/>
  <c r="Z27" i="16"/>
  <c r="Z28" i="16"/>
  <c r="X23" i="16"/>
  <c r="X24" i="16"/>
  <c r="X26" i="16"/>
  <c r="X27" i="16"/>
  <c r="X28" i="16"/>
  <c r="X25" i="16"/>
  <c r="W23" i="16"/>
  <c r="W24" i="16"/>
  <c r="W25" i="16"/>
  <c r="W26" i="16"/>
  <c r="W28" i="16"/>
  <c r="W27" i="16"/>
  <c r="V25" i="16"/>
  <c r="V26" i="16"/>
  <c r="V24" i="16"/>
  <c r="V28" i="16"/>
  <c r="V23" i="16"/>
  <c r="AA22" i="16"/>
  <c r="Z22" i="16"/>
  <c r="X22" i="16"/>
  <c r="W22" i="16"/>
  <c r="V22" i="16"/>
  <c r="V12" i="16"/>
  <c r="AC24" i="19"/>
  <c r="AD15" i="19"/>
  <c r="AB23" i="19"/>
  <c r="AB13" i="19"/>
  <c r="AD25" i="19"/>
  <c r="AB14" i="19"/>
  <c r="AB24" i="19"/>
  <c r="AC15" i="19"/>
  <c r="AC25" i="19"/>
  <c r="AD16" i="19"/>
  <c r="AD26" i="19"/>
  <c r="AC14" i="19"/>
  <c r="AA23" i="19"/>
  <c r="AA15" i="19"/>
  <c r="AA25" i="19"/>
  <c r="AB16" i="19"/>
  <c r="AB26" i="19"/>
  <c r="AC17" i="19"/>
  <c r="AC27" i="19"/>
  <c r="AD18" i="19"/>
  <c r="AD28" i="19"/>
  <c r="AB17" i="19"/>
  <c r="AC18" i="19"/>
  <c r="AC28" i="19"/>
  <c r="AD19" i="19"/>
  <c r="AD29" i="19"/>
  <c r="AA26" i="19"/>
  <c r="AA16" i="19"/>
  <c r="AA19" i="19"/>
  <c r="AA29" i="19"/>
  <c r="AC23" i="19"/>
  <c r="AD14" i="19"/>
  <c r="AB27" i="19"/>
  <c r="AA14" i="19"/>
  <c r="AA24" i="19"/>
  <c r="AB15" i="19"/>
  <c r="AB25" i="19"/>
  <c r="AC16" i="19"/>
  <c r="AC26" i="19"/>
  <c r="AD17" i="19"/>
  <c r="AD27" i="19"/>
  <c r="AA17" i="19"/>
  <c r="AB28" i="19"/>
  <c r="Z17" i="19"/>
  <c r="Y17" i="19"/>
  <c r="Z27" i="19"/>
  <c r="Y27" i="19"/>
  <c r="AA18" i="19"/>
  <c r="AA28" i="19"/>
  <c r="AB19" i="19"/>
  <c r="AB29" i="19"/>
  <c r="AD13" i="19"/>
  <c r="AD23" i="19"/>
  <c r="Z25" i="19"/>
  <c r="Y25" i="19"/>
  <c r="AA27" i="19"/>
  <c r="AC19" i="19"/>
  <c r="Z18" i="19"/>
  <c r="Y18" i="19"/>
  <c r="Z28" i="19"/>
  <c r="Y28" i="19"/>
  <c r="AD24" i="19"/>
  <c r="Z15" i="19"/>
  <c r="Y15" i="19"/>
  <c r="Z16" i="19"/>
  <c r="Y16" i="19"/>
  <c r="Z19" i="19"/>
  <c r="Y19" i="19"/>
  <c r="Z29" i="19"/>
  <c r="Y29" i="19"/>
  <c r="AC29" i="19"/>
  <c r="Z26" i="19"/>
  <c r="Y26" i="19"/>
  <c r="AB18" i="19"/>
  <c r="Z23" i="19"/>
  <c r="Y23" i="19"/>
  <c r="Z14" i="19"/>
  <c r="Z24" i="19"/>
  <c r="Y24" i="19"/>
  <c r="AC13" i="19"/>
  <c r="AA13" i="19"/>
  <c r="Z13" i="19"/>
  <c r="Y13" i="19"/>
  <c r="K20" i="19"/>
  <c r="K30" i="19"/>
  <c r="Q20" i="19"/>
  <c r="Q30" i="19"/>
  <c r="W20" i="19"/>
  <c r="W30" i="19"/>
  <c r="H20" i="19"/>
  <c r="H30" i="19"/>
  <c r="N20" i="19"/>
  <c r="N30" i="19"/>
  <c r="T20" i="19"/>
  <c r="T30" i="19"/>
  <c r="Q32" i="19"/>
  <c r="W32" i="19"/>
  <c r="T32" i="19"/>
  <c r="N32" i="19"/>
  <c r="E32" i="19" l="1"/>
  <c r="AD20" i="19"/>
  <c r="AD32" i="19"/>
  <c r="AC30" i="19"/>
  <c r="Z20" i="19"/>
  <c r="AB32" i="19"/>
  <c r="AD30" i="19"/>
  <c r="Z30" i="19"/>
  <c r="Y30" i="19"/>
  <c r="AA30" i="19"/>
  <c r="AB30" i="19"/>
  <c r="AC20" i="19"/>
  <c r="AC32" i="19"/>
  <c r="AA20" i="19"/>
  <c r="AB20" i="19"/>
  <c r="H32" i="19"/>
  <c r="Y32" i="19" l="1"/>
  <c r="M59" i="4" l="1"/>
  <c r="L59" i="4"/>
  <c r="K59" i="4"/>
  <c r="K17" i="3" l="1"/>
  <c r="L17" i="3"/>
  <c r="M17" i="3"/>
  <c r="K28" i="2"/>
  <c r="L28" i="2"/>
  <c r="M28" i="2"/>
  <c r="L24" i="12" l="1"/>
  <c r="K24" i="12"/>
  <c r="L23" i="12"/>
  <c r="K23" i="12"/>
  <c r="L22" i="12"/>
  <c r="K22" i="12"/>
  <c r="L21" i="12"/>
  <c r="K21" i="12"/>
  <c r="L20" i="12"/>
  <c r="K20" i="12"/>
  <c r="L19" i="12"/>
  <c r="K19" i="12"/>
  <c r="J18" i="12"/>
  <c r="I18" i="12"/>
  <c r="H18" i="12"/>
  <c r="G18" i="12"/>
  <c r="F18" i="12"/>
  <c r="E18" i="12"/>
  <c r="D18" i="12"/>
  <c r="C18" i="12"/>
  <c r="L17" i="12"/>
  <c r="K17" i="12"/>
  <c r="L16" i="12"/>
  <c r="K16" i="12"/>
  <c r="K25" i="12" l="1"/>
  <c r="L25" i="12"/>
  <c r="N21" i="12"/>
  <c r="N19" i="12"/>
  <c r="N16" i="12"/>
  <c r="N17" i="12"/>
  <c r="N23" i="12"/>
  <c r="N22" i="12"/>
  <c r="N20" i="12"/>
  <c r="N24" i="12"/>
  <c r="K18" i="12"/>
  <c r="L18" i="12"/>
  <c r="F25" i="11"/>
  <c r="F24" i="11"/>
  <c r="F22" i="11"/>
  <c r="F21" i="11"/>
  <c r="F17" i="11"/>
  <c r="F14" i="11"/>
  <c r="F13" i="11"/>
  <c r="F12" i="11"/>
  <c r="M27" i="10"/>
  <c r="L27" i="10"/>
  <c r="K27" i="10"/>
  <c r="K44" i="6"/>
  <c r="L44" i="6"/>
  <c r="M44" i="6"/>
  <c r="M36" i="6"/>
  <c r="L36" i="6"/>
  <c r="K36" i="6"/>
  <c r="K31" i="6"/>
  <c r="L31" i="6"/>
  <c r="M31" i="6"/>
  <c r="K17" i="6"/>
  <c r="L17" i="6"/>
  <c r="M17" i="6"/>
  <c r="K69" i="3"/>
  <c r="L69" i="3"/>
  <c r="M69" i="3"/>
  <c r="M58" i="3"/>
  <c r="L58" i="3"/>
  <c r="K58" i="3"/>
  <c r="K53" i="3"/>
  <c r="L53" i="3"/>
  <c r="M53" i="3"/>
  <c r="K40" i="3"/>
  <c r="L40" i="3"/>
  <c r="M40" i="3"/>
  <c r="K30" i="3"/>
  <c r="L30" i="3"/>
  <c r="M30" i="3"/>
  <c r="K20" i="3"/>
  <c r="L20" i="3"/>
  <c r="M20" i="3"/>
  <c r="S38" i="16"/>
  <c r="R38" i="16"/>
  <c r="Q38" i="16"/>
  <c r="P38" i="16"/>
  <c r="O38" i="16"/>
  <c r="N38" i="16"/>
  <c r="S37" i="16"/>
  <c r="R37" i="16"/>
  <c r="Q37" i="16"/>
  <c r="P37" i="16"/>
  <c r="O37" i="16"/>
  <c r="N37" i="16"/>
  <c r="S34" i="16"/>
  <c r="R34" i="16"/>
  <c r="Q34" i="16"/>
  <c r="P34" i="16"/>
  <c r="O34" i="16"/>
  <c r="N34" i="16"/>
  <c r="S33" i="16"/>
  <c r="R33" i="16"/>
  <c r="Q33" i="16"/>
  <c r="P33" i="16"/>
  <c r="O33" i="16"/>
  <c r="N33" i="16"/>
  <c r="S28" i="16"/>
  <c r="R28" i="16"/>
  <c r="Q28" i="16"/>
  <c r="P28" i="16"/>
  <c r="O28" i="16"/>
  <c r="N28" i="16"/>
  <c r="S27" i="16"/>
  <c r="R27" i="16"/>
  <c r="Q27" i="16"/>
  <c r="P27" i="16"/>
  <c r="O27" i="16"/>
  <c r="N27" i="16"/>
  <c r="S26" i="16"/>
  <c r="R26" i="16"/>
  <c r="Q26" i="16"/>
  <c r="P26" i="16"/>
  <c r="O26" i="16"/>
  <c r="N26" i="16"/>
  <c r="S25" i="16"/>
  <c r="R25" i="16"/>
  <c r="Q25" i="16"/>
  <c r="P25" i="16"/>
  <c r="O25" i="16"/>
  <c r="N25" i="16"/>
  <c r="S24" i="16"/>
  <c r="R24" i="16"/>
  <c r="Q24" i="16"/>
  <c r="P24" i="16"/>
  <c r="O24" i="16"/>
  <c r="N24" i="16"/>
  <c r="S23" i="16"/>
  <c r="R23" i="16"/>
  <c r="Q23" i="16"/>
  <c r="P23" i="16"/>
  <c r="O23" i="16"/>
  <c r="N23" i="16"/>
  <c r="S22" i="16"/>
  <c r="R22" i="16"/>
  <c r="Q22" i="16"/>
  <c r="P22" i="16"/>
  <c r="O22" i="16"/>
  <c r="N22" i="16"/>
  <c r="S18" i="16"/>
  <c r="R18" i="16"/>
  <c r="Q18" i="16"/>
  <c r="P18" i="16"/>
  <c r="S17" i="16"/>
  <c r="R17" i="16"/>
  <c r="Q17" i="16"/>
  <c r="P17" i="16"/>
  <c r="S16" i="16"/>
  <c r="R16" i="16"/>
  <c r="Q16" i="16"/>
  <c r="P16" i="16"/>
  <c r="S15" i="16"/>
  <c r="R15" i="16"/>
  <c r="Q15" i="16"/>
  <c r="P15" i="16"/>
  <c r="S14" i="16"/>
  <c r="R14" i="16"/>
  <c r="Q14" i="16"/>
  <c r="P14" i="16"/>
  <c r="S13" i="16"/>
  <c r="R13" i="16"/>
  <c r="Q13" i="16"/>
  <c r="P13" i="16"/>
  <c r="N12" i="16"/>
  <c r="S12" i="16"/>
  <c r="R12" i="16"/>
  <c r="Q12" i="16"/>
  <c r="P12" i="16"/>
  <c r="N25" i="12" l="1"/>
  <c r="N18" i="12"/>
  <c r="O12" i="16"/>
  <c r="K29" i="6"/>
  <c r="L29" i="6"/>
  <c r="M29" i="6"/>
  <c r="C53" i="9"/>
  <c r="E53" i="9" s="1"/>
  <c r="M25" i="6" l="1"/>
  <c r="O25" i="6"/>
  <c r="N25" i="6"/>
  <c r="P25" i="6"/>
  <c r="U54" i="5" l="1"/>
  <c r="M26" i="10" l="1"/>
  <c r="L26" i="10"/>
  <c r="K26" i="10"/>
  <c r="M50" i="6"/>
  <c r="L50" i="6"/>
  <c r="K50" i="6"/>
  <c r="M48" i="6"/>
  <c r="L48" i="6"/>
  <c r="K48" i="6"/>
  <c r="M42" i="6"/>
  <c r="L42" i="6"/>
  <c r="K42" i="6"/>
  <c r="M41" i="6"/>
  <c r="L41" i="6"/>
  <c r="K41" i="6"/>
  <c r="M40" i="6"/>
  <c r="L40" i="6"/>
  <c r="K40" i="6"/>
  <c r="M39" i="6"/>
  <c r="L39" i="6"/>
  <c r="K39" i="6"/>
  <c r="M35" i="6"/>
  <c r="L35" i="6"/>
  <c r="K35" i="6"/>
  <c r="M30" i="6"/>
  <c r="L30" i="6"/>
  <c r="K30" i="6"/>
  <c r="M24" i="6"/>
  <c r="M23" i="6"/>
  <c r="M22" i="6"/>
  <c r="M16" i="6"/>
  <c r="L16" i="6"/>
  <c r="K16" i="6"/>
  <c r="M15" i="6"/>
  <c r="L15" i="6"/>
  <c r="K15" i="6"/>
  <c r="M14" i="6"/>
  <c r="L14" i="6"/>
  <c r="K14" i="6"/>
  <c r="M13" i="6"/>
  <c r="L13" i="6"/>
  <c r="K13" i="6"/>
  <c r="M12" i="6"/>
  <c r="L12" i="6"/>
  <c r="K12" i="6"/>
  <c r="M11" i="6"/>
  <c r="L11" i="6"/>
  <c r="K11" i="6"/>
  <c r="L18" i="3"/>
  <c r="L16" i="3"/>
  <c r="M76" i="3"/>
  <c r="L76" i="3"/>
  <c r="K76" i="3"/>
  <c r="M72" i="3"/>
  <c r="L72" i="3"/>
  <c r="K72" i="3"/>
  <c r="M68" i="3"/>
  <c r="L68" i="3"/>
  <c r="K68" i="3"/>
  <c r="M67" i="3"/>
  <c r="L67" i="3"/>
  <c r="K67" i="3"/>
  <c r="M65" i="3"/>
  <c r="L65" i="3"/>
  <c r="K65" i="3"/>
  <c r="M64" i="3"/>
  <c r="L64" i="3"/>
  <c r="K64" i="3"/>
  <c r="M57" i="3"/>
  <c r="L57" i="3"/>
  <c r="K57" i="3"/>
  <c r="P52" i="3"/>
  <c r="O52" i="3"/>
  <c r="N52" i="3"/>
  <c r="M52" i="3"/>
  <c r="L52" i="3"/>
  <c r="K52" i="3"/>
  <c r="P51" i="3"/>
  <c r="O51" i="3"/>
  <c r="N51" i="3"/>
  <c r="M51" i="3"/>
  <c r="L51" i="3"/>
  <c r="K51" i="3"/>
  <c r="P50" i="3"/>
  <c r="O50" i="3"/>
  <c r="N50" i="3"/>
  <c r="M50" i="3"/>
  <c r="L50" i="3"/>
  <c r="K50" i="3"/>
  <c r="P43" i="3"/>
  <c r="O43" i="3"/>
  <c r="N43" i="3"/>
  <c r="M43" i="3"/>
  <c r="L43" i="3"/>
  <c r="K43" i="3"/>
  <c r="P39" i="3"/>
  <c r="O39" i="3"/>
  <c r="N39" i="3"/>
  <c r="M39" i="3"/>
  <c r="L39" i="3"/>
  <c r="K39" i="3"/>
  <c r="M38" i="3"/>
  <c r="L38" i="3"/>
  <c r="K38" i="3"/>
  <c r="M37" i="3"/>
  <c r="L37" i="3"/>
  <c r="K37" i="3"/>
  <c r="P36" i="3"/>
  <c r="O36" i="3"/>
  <c r="N36" i="3"/>
  <c r="M36" i="3"/>
  <c r="L36" i="3"/>
  <c r="K36" i="3"/>
  <c r="P35" i="3"/>
  <c r="O35" i="3"/>
  <c r="N35" i="3"/>
  <c r="M35" i="3"/>
  <c r="L35" i="3"/>
  <c r="K35" i="3"/>
  <c r="P34" i="3"/>
  <c r="O34" i="3"/>
  <c r="N34" i="3"/>
  <c r="M34" i="3"/>
  <c r="L34" i="3"/>
  <c r="K34" i="3"/>
  <c r="M29" i="3"/>
  <c r="L29" i="3"/>
  <c r="K29" i="3"/>
  <c r="M28" i="3"/>
  <c r="L28" i="3"/>
  <c r="K28" i="3"/>
  <c r="P27" i="3"/>
  <c r="O27" i="3"/>
  <c r="N27" i="3"/>
  <c r="M27" i="3"/>
  <c r="L27" i="3"/>
  <c r="K27" i="3"/>
  <c r="P26" i="3"/>
  <c r="O26" i="3"/>
  <c r="N26" i="3"/>
  <c r="M26" i="3"/>
  <c r="L26" i="3"/>
  <c r="K26" i="3"/>
  <c r="M25" i="3"/>
  <c r="L25" i="3"/>
  <c r="K25" i="3"/>
  <c r="M24" i="3"/>
  <c r="L24" i="3"/>
  <c r="K24" i="3"/>
  <c r="M19" i="3"/>
  <c r="L19" i="3"/>
  <c r="K19" i="3"/>
  <c r="M18" i="3"/>
  <c r="K18" i="3"/>
  <c r="M16" i="3"/>
  <c r="K16" i="3"/>
  <c r="M15" i="3"/>
  <c r="L15" i="3"/>
  <c r="K15" i="3"/>
  <c r="M14" i="3"/>
  <c r="L14" i="3"/>
  <c r="K14" i="3"/>
  <c r="M12" i="3"/>
  <c r="L12" i="3"/>
  <c r="K12" i="3"/>
  <c r="M11" i="3"/>
  <c r="L11" i="3"/>
  <c r="K11" i="3"/>
  <c r="M10" i="3"/>
  <c r="L10" i="3"/>
  <c r="K10" i="3"/>
  <c r="E54" i="9" l="1"/>
  <c r="J54" i="9" s="1"/>
  <c r="L56" i="4"/>
  <c r="M56" i="4"/>
  <c r="L57" i="4"/>
  <c r="M57" i="4"/>
  <c r="L58" i="4"/>
  <c r="M58" i="4"/>
  <c r="L60" i="4"/>
  <c r="M60" i="4"/>
  <c r="N60" i="4"/>
  <c r="O60" i="4"/>
  <c r="P60" i="4"/>
  <c r="L61" i="4"/>
  <c r="M61" i="4"/>
  <c r="N61" i="4"/>
  <c r="O61" i="4"/>
  <c r="P61" i="4"/>
  <c r="L62" i="4"/>
  <c r="M62" i="4"/>
  <c r="N62" i="4"/>
  <c r="O62" i="4"/>
  <c r="P62" i="4"/>
  <c r="L63" i="4"/>
  <c r="M63" i="4"/>
  <c r="N63" i="4"/>
  <c r="O63" i="4"/>
  <c r="P63" i="4"/>
  <c r="L64" i="4"/>
  <c r="M64" i="4"/>
  <c r="L65" i="4"/>
  <c r="M65" i="4"/>
  <c r="K57" i="4"/>
  <c r="K58" i="4"/>
  <c r="K60" i="4"/>
  <c r="K61" i="4"/>
  <c r="K62" i="4"/>
  <c r="K63" i="4"/>
  <c r="K64" i="4"/>
  <c r="K65" i="4"/>
  <c r="K56" i="4"/>
  <c r="L42" i="4"/>
  <c r="M42" i="4"/>
  <c r="N42" i="4"/>
  <c r="O42" i="4"/>
  <c r="P42" i="4"/>
  <c r="L43" i="4"/>
  <c r="M43" i="4"/>
  <c r="N43" i="4"/>
  <c r="O43" i="4"/>
  <c r="P43" i="4"/>
  <c r="L44" i="4"/>
  <c r="M44" i="4"/>
  <c r="L45" i="4"/>
  <c r="M45" i="4"/>
  <c r="L46" i="4"/>
  <c r="M46" i="4"/>
  <c r="L47" i="4"/>
  <c r="M47" i="4"/>
  <c r="L48" i="4"/>
  <c r="M48" i="4"/>
  <c r="N48" i="4"/>
  <c r="O48" i="4"/>
  <c r="P48" i="4"/>
  <c r="L49" i="4"/>
  <c r="M49" i="4"/>
  <c r="N49" i="4"/>
  <c r="O49" i="4"/>
  <c r="P49" i="4"/>
  <c r="L50" i="4"/>
  <c r="M50" i="4"/>
  <c r="L51" i="4"/>
  <c r="M51" i="4"/>
  <c r="L52" i="4"/>
  <c r="M52" i="4"/>
  <c r="K43" i="4"/>
  <c r="K44" i="4"/>
  <c r="K45" i="4"/>
  <c r="K46" i="4"/>
  <c r="K47" i="4"/>
  <c r="K48" i="4"/>
  <c r="K49" i="4"/>
  <c r="K50" i="4"/>
  <c r="K51" i="4"/>
  <c r="K52" i="4"/>
  <c r="K42" i="4"/>
  <c r="L28" i="4"/>
  <c r="M28" i="4"/>
  <c r="L29" i="4"/>
  <c r="M29" i="4"/>
  <c r="L30" i="4"/>
  <c r="M30" i="4"/>
  <c r="L31" i="4"/>
  <c r="M31" i="4"/>
  <c r="L32" i="4"/>
  <c r="M32" i="4"/>
  <c r="K29" i="4"/>
  <c r="K30" i="4"/>
  <c r="K31" i="4"/>
  <c r="K32" i="4"/>
  <c r="K28" i="4"/>
  <c r="L12" i="4"/>
  <c r="M12" i="4"/>
  <c r="L13" i="4"/>
  <c r="M13" i="4"/>
  <c r="L14" i="4"/>
  <c r="M14" i="4"/>
  <c r="L15" i="4"/>
  <c r="M15" i="4"/>
  <c r="L17" i="4"/>
  <c r="M17" i="4"/>
  <c r="L18" i="4"/>
  <c r="M18" i="4"/>
  <c r="L19" i="4"/>
  <c r="M19" i="4"/>
  <c r="L20" i="4"/>
  <c r="M20" i="4"/>
  <c r="L21" i="4"/>
  <c r="M21" i="4"/>
  <c r="L22" i="4"/>
  <c r="M22" i="4"/>
  <c r="L25" i="4"/>
  <c r="M25" i="4"/>
  <c r="K13" i="4"/>
  <c r="K14" i="4"/>
  <c r="K15" i="4"/>
  <c r="K17" i="4"/>
  <c r="K18" i="4"/>
  <c r="K19" i="4"/>
  <c r="K20" i="4"/>
  <c r="K21" i="4"/>
  <c r="K22" i="4"/>
  <c r="K25" i="4"/>
  <c r="K12" i="4"/>
  <c r="L50" i="2"/>
  <c r="M50" i="2"/>
  <c r="K50" i="2"/>
  <c r="L47" i="2"/>
  <c r="M47" i="2"/>
  <c r="K47" i="2"/>
  <c r="L39" i="2"/>
  <c r="M39" i="2"/>
  <c r="L40" i="2"/>
  <c r="M40" i="2"/>
  <c r="L41" i="2"/>
  <c r="M41" i="2"/>
  <c r="L42" i="2"/>
  <c r="M42" i="2"/>
  <c r="K40" i="2"/>
  <c r="K41" i="2"/>
  <c r="K42" i="2"/>
  <c r="K39" i="2"/>
  <c r="L35" i="2"/>
  <c r="M35" i="2"/>
  <c r="K35" i="2"/>
  <c r="L27" i="2"/>
  <c r="M27" i="2"/>
  <c r="L29" i="2"/>
  <c r="M29" i="2"/>
  <c r="L30" i="2"/>
  <c r="M30" i="2"/>
  <c r="L31" i="2"/>
  <c r="M31" i="2"/>
  <c r="K29" i="2"/>
  <c r="K30" i="2"/>
  <c r="K31" i="2"/>
  <c r="K27" i="2"/>
  <c r="M19" i="2"/>
  <c r="M20" i="2"/>
  <c r="M21" i="2"/>
  <c r="M22" i="2"/>
  <c r="N22" i="2"/>
  <c r="O22" i="2"/>
  <c r="P22" i="2"/>
  <c r="G39" i="16" l="1"/>
  <c r="G29" i="16"/>
  <c r="V29" i="16" s="1"/>
  <c r="G13" i="16" l="1"/>
  <c r="M18" i="13"/>
  <c r="M17" i="13"/>
  <c r="M14" i="13"/>
  <c r="M13" i="13"/>
  <c r="M10" i="13"/>
  <c r="M9" i="13"/>
  <c r="V13" i="16" l="1"/>
  <c r="N13" i="16"/>
  <c r="O13" i="16"/>
  <c r="D70" i="3" l="1"/>
  <c r="E70" i="3"/>
  <c r="F70" i="3"/>
  <c r="C70" i="3"/>
  <c r="K70" i="3" l="1"/>
  <c r="M70" i="3"/>
  <c r="D74" i="3"/>
  <c r="L70" i="3"/>
  <c r="C53" i="4" l="1"/>
  <c r="F53" i="4"/>
  <c r="E53" i="4"/>
  <c r="D53" i="4"/>
  <c r="M53" i="4" l="1"/>
  <c r="O53" i="4"/>
  <c r="L53" i="4"/>
  <c r="N53" i="4"/>
  <c r="P53" i="4"/>
  <c r="K53" i="4"/>
  <c r="D24" i="4" l="1"/>
  <c r="E24" i="4"/>
  <c r="F24" i="4"/>
  <c r="C24" i="4"/>
  <c r="D23" i="4"/>
  <c r="E23" i="4"/>
  <c r="F23" i="4"/>
  <c r="C23" i="4"/>
  <c r="K24" i="4" l="1"/>
  <c r="K23" i="4"/>
  <c r="M23" i="4"/>
  <c r="L24" i="4"/>
  <c r="L23" i="4"/>
  <c r="M24" i="4"/>
  <c r="C29" i="16"/>
  <c r="C37" i="6"/>
  <c r="C46" i="6" s="1"/>
  <c r="U29" i="16" l="1"/>
  <c r="N29" i="16"/>
  <c r="K16" i="4" l="1"/>
  <c r="M16" i="4"/>
  <c r="L16" i="4"/>
  <c r="L31" i="12"/>
  <c r="K31" i="12"/>
  <c r="N31" i="12" l="1"/>
  <c r="F14" i="2" l="1"/>
  <c r="E14" i="2"/>
  <c r="D14" i="2"/>
  <c r="F13" i="2"/>
  <c r="E13" i="2"/>
  <c r="D13" i="2"/>
  <c r="C13" i="2"/>
  <c r="K13" i="2" l="1"/>
  <c r="M13" i="2"/>
  <c r="M14" i="2"/>
  <c r="L13" i="2"/>
  <c r="L14" i="2"/>
  <c r="K14"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F28" i="10"/>
  <c r="E28" i="10"/>
  <c r="H18" i="2"/>
  <c r="H108" i="9"/>
  <c r="F108" i="9"/>
  <c r="F110" i="9" s="1"/>
  <c r="D19" i="2" s="1"/>
  <c r="I108" i="9"/>
  <c r="G108" i="9"/>
  <c r="D108" i="9"/>
  <c r="C108"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7" i="9"/>
  <c r="J107" i="9" s="1"/>
  <c r="E106"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39" i="16"/>
  <c r="K39" i="16"/>
  <c r="J39" i="16"/>
  <c r="I39" i="16"/>
  <c r="H39" i="16"/>
  <c r="C39" i="16"/>
  <c r="N39" i="16" s="1"/>
  <c r="L29" i="16"/>
  <c r="AA29" i="16" s="1"/>
  <c r="K29" i="16"/>
  <c r="Z29" i="16" s="1"/>
  <c r="J29" i="16"/>
  <c r="Y29" i="16" s="1"/>
  <c r="I29" i="16"/>
  <c r="X29" i="16" s="1"/>
  <c r="H29" i="16"/>
  <c r="W29" i="16" s="1"/>
  <c r="L19" i="16"/>
  <c r="K19" i="16"/>
  <c r="J19" i="16"/>
  <c r="I19" i="16"/>
  <c r="H19" i="16"/>
  <c r="E19" i="16"/>
  <c r="D19" i="16"/>
  <c r="C19" i="16"/>
  <c r="C31" i="16" s="1"/>
  <c r="G18" i="16"/>
  <c r="G17" i="16"/>
  <c r="G16" i="16"/>
  <c r="G15" i="16"/>
  <c r="G14" i="16"/>
  <c r="X62" i="5"/>
  <c r="W62" i="5"/>
  <c r="V62" i="5"/>
  <c r="U62" i="5"/>
  <c r="U64" i="5" s="1"/>
  <c r="T62" i="5"/>
  <c r="S62" i="5"/>
  <c r="R62" i="5"/>
  <c r="Q62" i="5"/>
  <c r="P62" i="5"/>
  <c r="O62" i="5"/>
  <c r="N62" i="5"/>
  <c r="M62" i="5"/>
  <c r="K62" i="5"/>
  <c r="J62" i="5"/>
  <c r="I62" i="5"/>
  <c r="H62" i="5"/>
  <c r="G62" i="5"/>
  <c r="F62" i="5"/>
  <c r="E62" i="5"/>
  <c r="D62" i="5"/>
  <c r="C62" i="5"/>
  <c r="L66" i="5"/>
  <c r="Y66" i="5" s="1"/>
  <c r="L61" i="5"/>
  <c r="L60" i="5"/>
  <c r="Y60" i="5" s="1"/>
  <c r="L59" i="5"/>
  <c r="L56" i="5"/>
  <c r="Y56" i="5" s="1"/>
  <c r="X54" i="5"/>
  <c r="W54" i="5"/>
  <c r="V54" i="5"/>
  <c r="T54" i="5"/>
  <c r="S54" i="5"/>
  <c r="R54" i="5"/>
  <c r="Q54" i="5"/>
  <c r="P54" i="5"/>
  <c r="O54" i="5"/>
  <c r="N54" i="5"/>
  <c r="M54" i="5"/>
  <c r="K54" i="5"/>
  <c r="J54" i="5"/>
  <c r="I54" i="5"/>
  <c r="H54" i="5"/>
  <c r="G54" i="5"/>
  <c r="F54" i="5"/>
  <c r="E54" i="5"/>
  <c r="D54" i="5"/>
  <c r="C54" i="5"/>
  <c r="L53" i="5"/>
  <c r="Y53" i="5" s="1"/>
  <c r="L52" i="5"/>
  <c r="L51" i="5"/>
  <c r="Y51" i="5" s="1"/>
  <c r="L50" i="5"/>
  <c r="Y50" i="5" s="1"/>
  <c r="L49" i="5"/>
  <c r="Y49" i="5" s="1"/>
  <c r="L48" i="5"/>
  <c r="Y48" i="5" s="1"/>
  <c r="L47" i="5"/>
  <c r="Y47" i="5" s="1"/>
  <c r="L46" i="5"/>
  <c r="Y46" i="5" s="1"/>
  <c r="L45" i="5"/>
  <c r="Y45" i="5" s="1"/>
  <c r="L44" i="5"/>
  <c r="Y44" i="5" s="1"/>
  <c r="L43" i="5"/>
  <c r="Y43" i="5" s="1"/>
  <c r="L42" i="5"/>
  <c r="Y42" i="5" s="1"/>
  <c r="L41" i="5"/>
  <c r="Y41" i="5" s="1"/>
  <c r="L40" i="5"/>
  <c r="Y40" i="5" s="1"/>
  <c r="L39" i="5"/>
  <c r="Y39" i="5" s="1"/>
  <c r="L38" i="5"/>
  <c r="Y38" i="5" s="1"/>
  <c r="L37" i="5"/>
  <c r="Y37" i="5" s="1"/>
  <c r="L36" i="5"/>
  <c r="Y36" i="5" s="1"/>
  <c r="L35" i="5"/>
  <c r="Y35" i="5" s="1"/>
  <c r="L34" i="5"/>
  <c r="Y34" i="5" s="1"/>
  <c r="L33" i="5"/>
  <c r="Y33" i="5" s="1"/>
  <c r="L32" i="5"/>
  <c r="Y32" i="5" s="1"/>
  <c r="L31" i="5"/>
  <c r="Y31" i="5" s="1"/>
  <c r="L30" i="5"/>
  <c r="Y30" i="5" s="1"/>
  <c r="L29" i="5"/>
  <c r="Y29" i="5" s="1"/>
  <c r="L28" i="5"/>
  <c r="Y28" i="5" s="1"/>
  <c r="L27" i="5"/>
  <c r="Y27" i="5" s="1"/>
  <c r="L26" i="5"/>
  <c r="Y26" i="5" s="1"/>
  <c r="L25" i="5"/>
  <c r="Y25" i="5" s="1"/>
  <c r="L24" i="5"/>
  <c r="Y24" i="5" s="1"/>
  <c r="L23" i="5"/>
  <c r="Y23" i="5" s="1"/>
  <c r="L22" i="5"/>
  <c r="Y22" i="5" s="1"/>
  <c r="L21" i="5"/>
  <c r="Y21" i="5" s="1"/>
  <c r="L20" i="5"/>
  <c r="Y20" i="5" s="1"/>
  <c r="L19" i="5"/>
  <c r="Y19" i="5" s="1"/>
  <c r="L18" i="5"/>
  <c r="Y18" i="5" s="1"/>
  <c r="L17" i="5"/>
  <c r="Y17" i="5" s="1"/>
  <c r="L16" i="5"/>
  <c r="Y16" i="5" s="1"/>
  <c r="L15" i="5"/>
  <c r="Y15" i="5" s="1"/>
  <c r="L14" i="5"/>
  <c r="Y14" i="5" s="1"/>
  <c r="L13" i="5"/>
  <c r="Y13" i="5" s="1"/>
  <c r="L12" i="5"/>
  <c r="Y12" i="5" s="1"/>
  <c r="L11" i="5"/>
  <c r="Y11" i="5" s="1"/>
  <c r="L10" i="5"/>
  <c r="Y10" i="5" s="1"/>
  <c r="L9" i="5"/>
  <c r="F37" i="6"/>
  <c r="E37" i="6"/>
  <c r="D37" i="6"/>
  <c r="F32" i="6"/>
  <c r="E32" i="6"/>
  <c r="D32" i="6"/>
  <c r="V17" i="16" l="1"/>
  <c r="V14" i="16"/>
  <c r="V18" i="16"/>
  <c r="V15" i="16"/>
  <c r="I31" i="16"/>
  <c r="H31" i="16"/>
  <c r="L31" i="16"/>
  <c r="J31" i="16"/>
  <c r="K31" i="16"/>
  <c r="V16" i="16"/>
  <c r="Y61" i="5"/>
  <c r="E46" i="6"/>
  <c r="D46" i="6"/>
  <c r="F46" i="6"/>
  <c r="AA19" i="16"/>
  <c r="Z19" i="16"/>
  <c r="Y19" i="16"/>
  <c r="X19" i="16"/>
  <c r="W19" i="16"/>
  <c r="G53" i="12"/>
  <c r="E53" i="12"/>
  <c r="J51" i="9"/>
  <c r="D18" i="2"/>
  <c r="E18" i="2"/>
  <c r="G18" i="2"/>
  <c r="F18" i="2"/>
  <c r="I18" i="2"/>
  <c r="N48" i="12"/>
  <c r="N30" i="12"/>
  <c r="N45" i="12"/>
  <c r="N37" i="12"/>
  <c r="N46" i="12"/>
  <c r="N28" i="12"/>
  <c r="N38" i="12"/>
  <c r="N47" i="12"/>
  <c r="N29" i="12"/>
  <c r="N39" i="12"/>
  <c r="J53" i="12"/>
  <c r="C53" i="12"/>
  <c r="H53" i="12"/>
  <c r="F53" i="12"/>
  <c r="I53" i="12"/>
  <c r="D53" i="12"/>
  <c r="D110" i="9"/>
  <c r="C110" i="9"/>
  <c r="H110" i="9"/>
  <c r="D21" i="2" s="1"/>
  <c r="G110" i="9"/>
  <c r="I110" i="9"/>
  <c r="J90" i="9"/>
  <c r="G19" i="16"/>
  <c r="N32" i="6"/>
  <c r="P32" i="6"/>
  <c r="N37" i="6"/>
  <c r="P37" i="6"/>
  <c r="Q39" i="16"/>
  <c r="S39" i="16"/>
  <c r="L32" i="6"/>
  <c r="K32" i="6"/>
  <c r="L37" i="6"/>
  <c r="K37" i="6"/>
  <c r="P19" i="16"/>
  <c r="R19" i="16"/>
  <c r="Q29" i="16"/>
  <c r="S29" i="16"/>
  <c r="M19" i="6"/>
  <c r="O19" i="6"/>
  <c r="M32" i="6"/>
  <c r="O32" i="6"/>
  <c r="M37" i="6"/>
  <c r="O37" i="6"/>
  <c r="Q19" i="16"/>
  <c r="S19" i="16"/>
  <c r="P29" i="16"/>
  <c r="O29" i="16"/>
  <c r="R29" i="16"/>
  <c r="P39" i="16"/>
  <c r="O39" i="16"/>
  <c r="R39" i="16"/>
  <c r="M28" i="10"/>
  <c r="O28" i="10"/>
  <c r="L19" i="6"/>
  <c r="N19" i="6"/>
  <c r="P19" i="6"/>
  <c r="L28" i="10"/>
  <c r="K28" i="10"/>
  <c r="N28" i="10"/>
  <c r="P28" i="10"/>
  <c r="O14" i="16"/>
  <c r="N14" i="16"/>
  <c r="O15" i="16"/>
  <c r="N15" i="16"/>
  <c r="N16" i="16"/>
  <c r="O16" i="16"/>
  <c r="O17" i="16"/>
  <c r="N17" i="16"/>
  <c r="O18" i="16"/>
  <c r="N18" i="16"/>
  <c r="Y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P64" i="5"/>
  <c r="R64" i="5"/>
  <c r="T64" i="5"/>
  <c r="V64" i="5"/>
  <c r="X64" i="5"/>
  <c r="C64" i="5"/>
  <c r="E64" i="5"/>
  <c r="G64" i="5"/>
  <c r="I64" i="5"/>
  <c r="K64" i="5"/>
  <c r="N64" i="5"/>
  <c r="Q64" i="5"/>
  <c r="S64" i="5"/>
  <c r="W64" i="5"/>
  <c r="J89" i="9"/>
  <c r="C20" i="13"/>
  <c r="L62" i="5"/>
  <c r="Y59" i="5"/>
  <c r="Y9" i="5"/>
  <c r="E108" i="9"/>
  <c r="J71" i="9"/>
  <c r="E76" i="9"/>
  <c r="E71" i="9"/>
  <c r="J74" i="9"/>
  <c r="J76" i="9" s="1"/>
  <c r="J106" i="9"/>
  <c r="E89" i="9"/>
  <c r="E102" i="9" s="1"/>
  <c r="F23" i="2" l="1"/>
  <c r="E23" i="2"/>
  <c r="K18" i="2"/>
  <c r="V19" i="16"/>
  <c r="G31" i="16"/>
  <c r="J108" i="9"/>
  <c r="Y62" i="5"/>
  <c r="J102" i="9"/>
  <c r="D22" i="2"/>
  <c r="D20" i="2"/>
  <c r="N18" i="2"/>
  <c r="L23" i="10"/>
  <c r="K23" i="10"/>
  <c r="M18" i="2"/>
  <c r="L18" i="2"/>
  <c r="O18" i="2"/>
  <c r="P18" i="2"/>
  <c r="N51" i="12"/>
  <c r="N34" i="12"/>
  <c r="N42" i="12"/>
  <c r="L53" i="12"/>
  <c r="K53" i="12"/>
  <c r="J53" i="9"/>
  <c r="E110" i="9"/>
  <c r="D23" i="6"/>
  <c r="O46" i="6"/>
  <c r="L46" i="6"/>
  <c r="K46" i="6"/>
  <c r="Y31" i="16"/>
  <c r="P46" i="6"/>
  <c r="Z31" i="16"/>
  <c r="X31" i="16"/>
  <c r="N46" i="6"/>
  <c r="M46" i="6"/>
  <c r="N19" i="16"/>
  <c r="O19" i="16"/>
  <c r="D24" i="6"/>
  <c r="K10" i="2"/>
  <c r="M10" i="2"/>
  <c r="O10" i="2"/>
  <c r="K19" i="2"/>
  <c r="L19" i="2"/>
  <c r="N11" i="2"/>
  <c r="N10" i="2"/>
  <c r="P11" i="2"/>
  <c r="P10" i="2"/>
  <c r="L10" i="2"/>
  <c r="M11" i="2"/>
  <c r="O11" i="2"/>
  <c r="Y54" i="5"/>
  <c r="H12" i="2"/>
  <c r="D12" i="2"/>
  <c r="I12" i="2"/>
  <c r="E12" i="2"/>
  <c r="F12" i="2"/>
  <c r="G12" i="2"/>
  <c r="C12" i="2"/>
  <c r="L64" i="5"/>
  <c r="Y64" i="5" l="1"/>
  <c r="L41" i="16"/>
  <c r="AA31" i="16"/>
  <c r="K41" i="16"/>
  <c r="J41" i="16"/>
  <c r="G8" i="6" s="1"/>
  <c r="I41" i="16"/>
  <c r="C41" i="16"/>
  <c r="U31" i="16"/>
  <c r="H41" i="16"/>
  <c r="L20" i="2"/>
  <c r="D23" i="2"/>
  <c r="D22" i="6"/>
  <c r="N53" i="12"/>
  <c r="K32" i="19"/>
  <c r="W31" i="16" s="1"/>
  <c r="Q31" i="16"/>
  <c r="S31" i="16"/>
  <c r="P31" i="16"/>
  <c r="R31" i="16"/>
  <c r="V31" i="16"/>
  <c r="K23" i="6"/>
  <c r="L23" i="6"/>
  <c r="K24" i="6"/>
  <c r="L24" i="6"/>
  <c r="K21" i="2"/>
  <c r="L21" i="2"/>
  <c r="K22" i="2"/>
  <c r="L22" i="2"/>
  <c r="K20" i="2"/>
  <c r="K12" i="2"/>
  <c r="N12" i="2"/>
  <c r="P12" i="2"/>
  <c r="O12" i="2"/>
  <c r="M12" i="2"/>
  <c r="L12" i="2"/>
  <c r="J64" i="9"/>
  <c r="J66" i="9" s="1"/>
  <c r="J110" i="9" s="1"/>
  <c r="F66" i="4"/>
  <c r="E66" i="4"/>
  <c r="D66" i="4"/>
  <c r="C66" i="4"/>
  <c r="F74" i="3"/>
  <c r="E74" i="3"/>
  <c r="C74" i="3"/>
  <c r="F59" i="3"/>
  <c r="E59" i="3"/>
  <c r="D59" i="3"/>
  <c r="C59" i="3"/>
  <c r="F54" i="3"/>
  <c r="E54" i="3"/>
  <c r="D54" i="3"/>
  <c r="C54" i="3"/>
  <c r="F41" i="3"/>
  <c r="E41" i="3"/>
  <c r="D41" i="3"/>
  <c r="C41" i="3"/>
  <c r="I8" i="6" l="1"/>
  <c r="H8" i="6"/>
  <c r="F8" i="6"/>
  <c r="C8" i="6"/>
  <c r="C52" i="6" s="1"/>
  <c r="E8" i="6"/>
  <c r="G41" i="16"/>
  <c r="K22" i="6"/>
  <c r="D25" i="6"/>
  <c r="AA32" i="19"/>
  <c r="Z32" i="19"/>
  <c r="L22" i="6"/>
  <c r="L54" i="3"/>
  <c r="N54" i="3"/>
  <c r="P54" i="3"/>
  <c r="K59" i="3"/>
  <c r="M59" i="3"/>
  <c r="O59" i="3"/>
  <c r="K41" i="3"/>
  <c r="M41" i="3"/>
  <c r="O41" i="3"/>
  <c r="M74" i="3"/>
  <c r="L74" i="3"/>
  <c r="O74" i="3"/>
  <c r="L41" i="3"/>
  <c r="N41" i="3"/>
  <c r="P41" i="3"/>
  <c r="K54" i="3"/>
  <c r="M54" i="3"/>
  <c r="O54" i="3"/>
  <c r="L59" i="3"/>
  <c r="N59" i="3"/>
  <c r="P59" i="3"/>
  <c r="K74" i="3"/>
  <c r="N74" i="3"/>
  <c r="P74" i="3"/>
  <c r="R41" i="16"/>
  <c r="P41" i="16"/>
  <c r="S41" i="16"/>
  <c r="Q41" i="16"/>
  <c r="O31" i="16"/>
  <c r="N31" i="16"/>
  <c r="L66" i="4"/>
  <c r="N66" i="4"/>
  <c r="P66" i="4"/>
  <c r="K66" i="4"/>
  <c r="M66" i="4"/>
  <c r="O66" i="4"/>
  <c r="F52" i="6" l="1"/>
  <c r="E52" i="6"/>
  <c r="I9" i="2"/>
  <c r="C9" i="2"/>
  <c r="C15" i="2" s="1"/>
  <c r="D11" i="2"/>
  <c r="L25" i="6"/>
  <c r="K25" i="6"/>
  <c r="F9" i="2"/>
  <c r="N8" i="6"/>
  <c r="M8" i="6"/>
  <c r="E9" i="2"/>
  <c r="P8" i="6"/>
  <c r="H9" i="2"/>
  <c r="G9" i="2"/>
  <c r="O8" i="6"/>
  <c r="N41" i="16"/>
  <c r="O41" i="16"/>
  <c r="D8" i="6"/>
  <c r="C25" i="2" l="1"/>
  <c r="D52" i="6"/>
  <c r="P9" i="2"/>
  <c r="M9" i="2"/>
  <c r="O9" i="2"/>
  <c r="P52" i="6"/>
  <c r="M52" i="6"/>
  <c r="N52" i="6"/>
  <c r="O52" i="6"/>
  <c r="N9" i="2"/>
  <c r="L8" i="6"/>
  <c r="D9" i="2"/>
  <c r="K8" i="6"/>
  <c r="K11" i="2"/>
  <c r="L11" i="2"/>
  <c r="K52" i="6" l="1"/>
  <c r="L52" i="6"/>
  <c r="K9" i="2"/>
  <c r="L9" i="2"/>
  <c r="F13" i="3"/>
  <c r="E13" i="3"/>
  <c r="D13" i="3"/>
  <c r="D31" i="3" l="1"/>
  <c r="E31" i="3"/>
  <c r="F31" i="3"/>
  <c r="C31" i="3"/>
  <c r="F21" i="3"/>
  <c r="E21" i="3"/>
  <c r="D21" i="3"/>
  <c r="O31" i="3" l="1"/>
  <c r="M31" i="3"/>
  <c r="K31" i="3"/>
  <c r="P31" i="3"/>
  <c r="N31" i="3"/>
  <c r="L31" i="3"/>
  <c r="N21" i="3"/>
  <c r="P21" i="3"/>
  <c r="O21" i="3"/>
  <c r="L21" i="3"/>
  <c r="M21" i="3"/>
  <c r="E45" i="3"/>
  <c r="I47" i="3"/>
  <c r="F45" i="3"/>
  <c r="D45" i="3"/>
  <c r="C45" i="3"/>
  <c r="C21" i="3"/>
  <c r="C13" i="3"/>
  <c r="I61" i="3" l="1"/>
  <c r="K45" i="3"/>
  <c r="F47" i="3"/>
  <c r="F61" i="3" s="1"/>
  <c r="N45" i="3"/>
  <c r="G47" i="3"/>
  <c r="G61" i="3" s="1"/>
  <c r="O45" i="3"/>
  <c r="D47" i="3"/>
  <c r="D61" i="3" s="1"/>
  <c r="L45" i="3"/>
  <c r="H47" i="3"/>
  <c r="P45" i="3"/>
  <c r="E47" i="3"/>
  <c r="M45" i="3"/>
  <c r="K21" i="3"/>
  <c r="K23" i="2"/>
  <c r="M23" i="2"/>
  <c r="O23" i="2"/>
  <c r="L23" i="2"/>
  <c r="N23" i="2"/>
  <c r="P23" i="2"/>
  <c r="C47" i="3"/>
  <c r="F15" i="2"/>
  <c r="E15" i="2"/>
  <c r="D15" i="2"/>
  <c r="P47" i="3" l="1"/>
  <c r="H61" i="3"/>
  <c r="M47" i="3"/>
  <c r="L47" i="3"/>
  <c r="O47" i="3"/>
  <c r="N47" i="3"/>
  <c r="E61" i="3"/>
  <c r="N61" i="3"/>
  <c r="C61" i="3"/>
  <c r="K47" i="3"/>
  <c r="M15" i="2"/>
  <c r="O15" i="2"/>
  <c r="K15" i="2"/>
  <c r="L15" i="2"/>
  <c r="N15" i="2"/>
  <c r="P15" i="2"/>
  <c r="D25" i="2"/>
  <c r="F25" i="2"/>
  <c r="H25" i="2"/>
  <c r="C33" i="2"/>
  <c r="E25" i="2"/>
  <c r="G25" i="2"/>
  <c r="I25" i="2"/>
  <c r="O61" i="3" l="1"/>
  <c r="L61" i="3"/>
  <c r="P61" i="3"/>
  <c r="M61" i="3"/>
  <c r="K61" i="3"/>
  <c r="M25" i="2"/>
  <c r="P25" i="2"/>
  <c r="L25" i="2"/>
  <c r="O25" i="2"/>
  <c r="K25" i="2"/>
  <c r="N25" i="2"/>
  <c r="G9" i="4"/>
  <c r="E33" i="2"/>
  <c r="F33" i="2"/>
  <c r="D33" i="2"/>
  <c r="D9" i="4" s="1"/>
  <c r="D35" i="4" s="1"/>
  <c r="E9" i="4" l="1"/>
  <c r="E35" i="4" s="1"/>
  <c r="M33" i="2"/>
  <c r="F9" i="4"/>
  <c r="F35" i="4" s="1"/>
  <c r="I9" i="4"/>
  <c r="I68" i="4"/>
  <c r="C9" i="4"/>
  <c r="C35" i="4" s="1"/>
  <c r="C37" i="2"/>
  <c r="H9" i="4"/>
  <c r="L33" i="2"/>
  <c r="K33" i="2"/>
  <c r="D37" i="2"/>
  <c r="F37" i="2"/>
  <c r="F44" i="2" s="1"/>
  <c r="E37" i="2"/>
  <c r="C44" i="2" l="1"/>
  <c r="C48" i="2"/>
  <c r="M37" i="2"/>
  <c r="L37" i="2"/>
  <c r="K37" i="2"/>
  <c r="E48" i="2"/>
  <c r="E44" i="2"/>
  <c r="P9" i="4"/>
  <c r="F48" i="2"/>
  <c r="D48" i="2"/>
  <c r="D44" i="2"/>
  <c r="L9" i="4" l="1"/>
  <c r="L48" i="2"/>
  <c r="N44" i="2"/>
  <c r="L44" i="2"/>
  <c r="P44" i="2"/>
  <c r="N9" i="4"/>
  <c r="M9" i="4"/>
  <c r="O9" i="4"/>
  <c r="K9" i="4"/>
  <c r="M48" i="2"/>
  <c r="K48" i="2"/>
  <c r="M44" i="2"/>
  <c r="O44" i="2"/>
  <c r="K44" i="2"/>
  <c r="D39" i="4"/>
  <c r="F39" i="4"/>
  <c r="H68" i="4"/>
  <c r="E39" i="4"/>
  <c r="G68" i="4"/>
  <c r="F68" i="4" l="1"/>
  <c r="E68" i="4"/>
  <c r="D68" i="4"/>
  <c r="C39" i="4"/>
  <c r="P35" i="4"/>
  <c r="O35" i="4"/>
  <c r="K35" i="4"/>
  <c r="N35" i="4"/>
  <c r="M35" i="4"/>
  <c r="L35" i="4"/>
  <c r="P68" i="4"/>
  <c r="C68" i="4" l="1"/>
  <c r="C72" i="4" s="1"/>
  <c r="K37" i="4"/>
  <c r="L37" i="4"/>
  <c r="P39" i="4"/>
  <c r="N39" i="4"/>
  <c r="M39" i="4"/>
  <c r="M37" i="4"/>
  <c r="L39" i="4"/>
  <c r="L68" i="4"/>
  <c r="N68" i="4"/>
  <c r="O68" i="4"/>
  <c r="M68" i="4"/>
  <c r="K68" i="4" l="1"/>
  <c r="D70" i="4"/>
  <c r="D72" i="4" s="1"/>
  <c r="K39" i="4"/>
  <c r="O39" i="4"/>
  <c r="K70" i="4" l="1"/>
  <c r="K72" i="4" l="1"/>
  <c r="E70" i="4"/>
  <c r="E72" i="4" s="1"/>
  <c r="L70" i="4" l="1"/>
  <c r="L72" i="4" l="1"/>
  <c r="F70" i="4"/>
  <c r="F72" i="4" s="1"/>
  <c r="M70" i="4" l="1"/>
  <c r="G70" i="4" l="1"/>
  <c r="G72" i="4" s="1"/>
  <c r="M72" i="4"/>
  <c r="N70" i="4" l="1"/>
  <c r="H70" i="4" l="1"/>
  <c r="H72" i="4" s="1"/>
  <c r="N72" i="4"/>
  <c r="O70" i="4" l="1"/>
  <c r="I70" i="4" l="1"/>
  <c r="I72" i="4" s="1"/>
  <c r="O72" i="4"/>
  <c r="P70" i="4" l="1"/>
  <c r="P72" i="4" l="1"/>
  <c r="U19" i="16" l="1"/>
  <c r="Y14" i="19"/>
  <c r="U13" i="16"/>
  <c r="Y20" i="19" l="1"/>
</calcChain>
</file>

<file path=xl/sharedStrings.xml><?xml version="1.0" encoding="utf-8"?>
<sst xmlns="http://schemas.openxmlformats.org/spreadsheetml/2006/main" count="1994" uniqueCount="849">
  <si>
    <t>Yes</t>
  </si>
  <si>
    <t>Year 1</t>
  </si>
  <si>
    <t>Year 2</t>
  </si>
  <si>
    <t>ROW</t>
  </si>
  <si>
    <t>Audited data</t>
  </si>
  <si>
    <t>Forecasts</t>
  </si>
  <si>
    <t>Current year</t>
  </si>
  <si>
    <t>Year 3</t>
  </si>
  <si>
    <t>Year 4</t>
  </si>
  <si>
    <t>Financial year ending:</t>
  </si>
  <si>
    <t>Date of lowest cash balance</t>
  </si>
  <si>
    <t>Lowest cash balance (£000s)</t>
  </si>
  <si>
    <t>Forecast data</t>
  </si>
  <si>
    <t>Last audited year</t>
  </si>
  <si>
    <t>Year 5</t>
  </si>
  <si>
    <t>Year 6</t>
  </si>
  <si>
    <t>Year 7</t>
  </si>
  <si>
    <t>Year on year differences</t>
  </si>
  <si>
    <t>Table 1: Consolidated statement of comprehensive income and expenditure</t>
  </si>
  <si>
    <t>Differences between years of +/- 10% have been highlighted. Please provide an explanation for any highlighted differences in question 4 of your commentary document.</t>
  </si>
  <si>
    <t>Year 1 to Year 2</t>
  </si>
  <si>
    <t>Year 2 to Year 3</t>
  </si>
  <si>
    <t>Year 3 to Year 4</t>
  </si>
  <si>
    <t>Year 4 to Year 5</t>
  </si>
  <si>
    <t>Year 5 to Year 6</t>
  </si>
  <si>
    <t>Year 6 to 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</si>
  <si>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</si>
  <si>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</si>
  <si>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</si>
  <si>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</si>
  <si>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</si>
  <si>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</si>
  <si>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</si>
  <si>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</si>
  <si>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</si>
  <si>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</si>
  <si>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</si>
  <si>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</si>
  <si>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</si>
  <si>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</si>
  <si>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</si>
  <si>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</si>
  <si>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</si>
  <si>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</si>
  <si>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</si>
  <si>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</si>
  <si>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</si>
  <si>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</si>
  <si>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</si>
  <si>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</si>
  <si>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</si>
  <si>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</si>
  <si>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</si>
  <si>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</si>
  <si>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</si>
  <si>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</si>
  <si>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</si>
  <si>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</si>
  <si>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</si>
  <si>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</si>
  <si>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</si>
  <si>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</si>
  <si>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</si>
  <si>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</si>
  <si>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</si>
  <si>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</si>
  <si>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</si>
  <si>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</si>
  <si>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</si>
  <si>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</si>
  <si>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</si>
  <si>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</si>
  <si>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</si>
  <si>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</si>
  <si>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</si>
  <si>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</si>
  <si>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</si>
  <si>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Hide rows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</si>
  <si>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</si>
  <si>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</si>
  <si>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</si>
  <si>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</si>
  <si>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</si>
  <si>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</si>
  <si>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</si>
  <si>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</si>
  <si>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</si>
  <si>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</si>
  <si>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</si>
  <si>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</si>
  <si>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</si>
  <si>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</si>
  <si>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</si>
  <si>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</si>
  <si>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</si>
  <si>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</si>
  <si>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</si>
  <si>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</si>
  <si>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</si>
  <si>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</si>
  <si>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Cash and cash equivalents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</si>
  <si>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</si>
  <si>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</si>
  <si>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</si>
  <si>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</si>
  <si>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</si>
  <si>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</si>
  <si>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</si>
  <si>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</si>
  <si>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</si>
  <si>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</si>
  <si>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</si>
  <si>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</si>
  <si>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</si>
  <si>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</si>
  <si>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</si>
  <si>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</si>
  <si>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</si>
  <si>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</si>
  <si>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</si>
  <si>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</si>
  <si>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</si>
  <si>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</si>
  <si>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</si>
  <si>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</si>
  <si>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</si>
  <si>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</si>
  <si>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</si>
  <si>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</si>
  <si>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</si>
  <si>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</si>
  <si>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</si>
  <si>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</si>
  <si>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</si>
  <si>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</si>
  <si>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</si>
  <si>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</si>
  <si>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</si>
  <si>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</si>
  <si>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</si>
  <si>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</si>
  <si>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</si>
  <si>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</si>
  <si>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</si>
  <si>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</si>
  <si>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</si>
  <si>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</si>
  <si>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</si>
  <si>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</si>
  <si>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</si>
  <si>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</si>
  <si>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</si>
  <si>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</si>
  <si>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</si>
  <si>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</si>
  <si>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</si>
  <si>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</si>
  <si>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</si>
  <si>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</si>
  <si>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</si>
  <si>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</si>
  <si>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</si>
  <si>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</si>
  <si>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</si>
  <si>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</si>
  <si>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</si>
  <si>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</si>
  <si>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</si>
  <si>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</si>
  <si>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</si>
  <si>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</si>
  <si>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</si>
  <si>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</si>
  <si>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</si>
  <si>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</si>
  <si>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</si>
  <si>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</si>
  <si>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</si>
  <si>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</si>
  <si>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</si>
  <si>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</si>
  <si>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</si>
  <si>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</si>
  <si>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</si>
  <si>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</si>
  <si>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</si>
  <si>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</si>
  <si>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</si>
  <si>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</si>
  <si>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</si>
  <si>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</si>
  <si>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</si>
  <si>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</si>
  <si>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</si>
  <si>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</si>
  <si>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</si>
  <si>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</si>
  <si>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</si>
  <si>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</si>
  <si>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</si>
  <si>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</si>
  <si>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</si>
  <si>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</si>
  <si>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</si>
  <si>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</si>
  <si>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</si>
  <si>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</si>
  <si>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</si>
  <si>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</si>
  <si>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</si>
  <si>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</si>
  <si>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</si>
  <si>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</si>
  <si>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</si>
  <si>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</si>
  <si>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</si>
  <si>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</si>
  <si>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</si>
  <si>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</si>
  <si>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</si>
  <si>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</si>
  <si>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</si>
  <si>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</si>
  <si>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</si>
  <si>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</si>
  <si>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</si>
  <si>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</si>
  <si>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</si>
  <si>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</si>
  <si>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</si>
  <si>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</si>
  <si>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</si>
  <si>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</si>
  <si>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</si>
  <si>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This should be the lowest balance of 'available cash' – i.e. cash balance plus any cash facility available through ‘already arranged’ overdraft or revolving credit facility drawdown. This figure should also include any short-term deposits up to 12 months.
If your provider expects, at the lowest point, to be utilising an arranged overdraft (creating a negative cash balance), the 'available cash' balance in this row should instead represent the remaining undrawn sum of the arranged overdraft.</t>
  </si>
  <si>
    <t>13a</t>
  </si>
  <si>
    <t>13b</t>
  </si>
  <si>
    <t>When is cash forecast to fall below a zero balance during the current or next year and how will you manage this?</t>
  </si>
  <si>
    <t>Period during which the net cash balance is negative</t>
  </si>
  <si>
    <t>Action to manage negative cash balance</t>
  </si>
  <si>
    <t>Submit row?*</t>
  </si>
  <si>
    <t>14a</t>
  </si>
  <si>
    <t>14b</t>
  </si>
  <si>
    <t>14c</t>
  </si>
  <si>
    <t>14d</t>
  </si>
  <si>
    <t>14e</t>
  </si>
  <si>
    <t>14f</t>
  </si>
  <si>
    <t>14g</t>
  </si>
  <si>
    <t>14h</t>
  </si>
  <si>
    <t>14i</t>
  </si>
  <si>
    <t>14j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</si>
  <si>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</si>
  <si>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</si>
  <si>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</si>
  <si>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Research England other grants</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</si>
  <si>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</si>
  <si>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</si>
  <si>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</si>
  <si>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</si>
  <si>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</si>
  <si>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</si>
  <si>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</si>
  <si>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</si>
  <si>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</si>
  <si>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</si>
  <si>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</si>
  <si>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</si>
  <si>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</si>
  <si>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</si>
  <si>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</si>
  <si>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</si>
  <si>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</si>
  <si>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</si>
  <si>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</si>
  <si>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</si>
  <si>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</si>
  <si>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</si>
  <si>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</si>
  <si>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</si>
  <si>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</si>
  <si>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</si>
  <si>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</si>
  <si>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</si>
  <si>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</si>
  <si>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</si>
  <si>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</si>
  <si>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</si>
  <si>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</si>
  <si>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</si>
  <si>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</si>
  <si>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</si>
  <si>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</si>
  <si>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</si>
  <si>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</si>
  <si>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</si>
  <si>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t>1 - Valid income from the Department for Science, Innovation and Technology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</si>
  <si>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</si>
  <si>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</si>
  <si>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</si>
  <si>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</si>
  <si>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</si>
  <si>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</si>
  <si>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</si>
  <si>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</si>
  <si>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</si>
  <si>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</si>
  <si>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</si>
  <si>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</si>
  <si>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</si>
  <si>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industry, commerce and public corporations</t>
  </si>
  <si>
    <t>UK other sources</t>
  </si>
  <si>
    <t>EU government bodies</t>
  </si>
  <si>
    <t>EU-based charities (open competitive process)</t>
  </si>
  <si>
    <t>EU industry, commerce and public corporations</t>
  </si>
  <si>
    <t>EU other</t>
  </si>
  <si>
    <t>Non-EU (non-UK) - based charities (open competitive process)</t>
  </si>
  <si>
    <t>Non-EU (non-UK) industry, commerce and public corporations</t>
  </si>
  <si>
    <t>Non-EU (non-UK)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</si>
  <si>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</si>
  <si>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</si>
  <si>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</si>
  <si>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</si>
  <si>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</si>
  <si>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</si>
  <si>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</si>
  <si>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</si>
  <si>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</si>
  <si>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</si>
  <si>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</si>
  <si>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</si>
  <si>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</si>
  <si>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</si>
  <si>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</si>
  <si>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</si>
  <si>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</si>
  <si>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</si>
  <si>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</si>
  <si>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</si>
  <si>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</si>
  <si>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</si>
  <si>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</si>
  <si>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</si>
  <si>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</si>
  <si>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</si>
  <si>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</si>
  <si>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</si>
  <si>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</si>
  <si>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</si>
  <si>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</si>
  <si>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</si>
  <si>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</si>
  <si>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</si>
  <si>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</si>
  <si>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</si>
  <si>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</si>
  <si>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</si>
  <si>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</si>
  <si>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</si>
  <si>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</si>
  <si>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</si>
  <si>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</si>
  <si>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</si>
  <si>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</si>
  <si>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</si>
  <si>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</si>
  <si>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</si>
  <si>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</si>
  <si>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</si>
  <si>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</si>
  <si>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</si>
  <si>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</si>
  <si>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</si>
  <si>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</si>
  <si>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</si>
  <si>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</si>
  <si>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</si>
  <si>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</si>
  <si>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</si>
  <si>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</si>
  <si>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</si>
  <si>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</si>
  <si>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</si>
  <si>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</si>
  <si>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</si>
  <si>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</si>
  <si>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</si>
  <si>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</si>
  <si>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</si>
  <si>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</si>
  <si>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</si>
  <si>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</si>
  <si>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</si>
  <si>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</si>
  <si>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</si>
  <si>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</si>
  <si>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</si>
  <si>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</si>
  <si>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</si>
  <si>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</si>
  <si>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</si>
  <si>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</si>
  <si>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</si>
  <si>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</si>
  <si>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</si>
  <si>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</si>
  <si>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</si>
  <si>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</si>
  <si>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</si>
  <si>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Fees per FTE</t>
  </si>
  <si>
    <t>Table 6: Analysis of income - Course fees and education contracts analysed by domicile, mode, level and source</t>
  </si>
  <si>
    <t>Actual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</si>
  <si>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</si>
  <si>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</si>
  <si>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</si>
  <si>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</si>
  <si>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</si>
  <si>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</si>
  <si>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</si>
  <si>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</si>
  <si>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</si>
  <si>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</si>
  <si>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</si>
  <si>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</si>
  <si>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</si>
  <si>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</si>
  <si>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</si>
  <si>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</si>
  <si>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</si>
  <si>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</si>
  <si>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</si>
  <si>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</si>
  <si>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</si>
  <si>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Non-UK-domiciled students</t>
  </si>
  <si>
    <t>1bi</t>
  </si>
  <si>
    <t>1bii</t>
  </si>
  <si>
    <t>1biii</t>
  </si>
  <si>
    <t>1biv</t>
  </si>
  <si>
    <t>1bv</t>
  </si>
  <si>
    <t>1bvi</t>
  </si>
  <si>
    <t>1bvii</t>
  </si>
  <si>
    <t>1bviii</t>
  </si>
  <si>
    <t>Total non-UK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</si>
  <si>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</si>
  <si>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</si>
  <si>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</si>
  <si>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</si>
  <si>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</si>
  <si>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</si>
  <si>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</si>
  <si>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</si>
  <si>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</si>
  <si>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HE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</si>
  <si>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</si>
  <si>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</si>
  <si>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Higher education student full-time equivalent (FTE)</t>
  </si>
  <si>
    <t>FTE</t>
  </si>
  <si>
    <t>Total UK student FTE</t>
  </si>
  <si>
    <t>Total non-UK student FTE</t>
  </si>
  <si>
    <t>Total higher education student FTE</t>
  </si>
  <si>
    <t>Domicile</t>
  </si>
  <si>
    <t>China</t>
  </si>
  <si>
    <t>India</t>
  </si>
  <si>
    <t>Nigeria</t>
  </si>
  <si>
    <t>Pakistan</t>
  </si>
  <si>
    <t>USA</t>
  </si>
  <si>
    <t>Other Domiciles</t>
  </si>
  <si>
    <t>Please see below</t>
  </si>
  <si>
    <t>Total non-UK student FTE from specified domicile</t>
  </si>
  <si>
    <t>T15_datacols2</t>
  </si>
  <si>
    <t>Table 8: Analysis of expenditure - breakdown by activity and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</si>
  <si>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</si>
  <si>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</si>
  <si>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</si>
  <si>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</si>
  <si>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</si>
  <si>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</si>
  <si>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</si>
  <si>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</si>
  <si>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</si>
  <si>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</si>
  <si>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</si>
  <si>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</si>
  <si>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</si>
  <si>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</si>
  <si>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</si>
  <si>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</si>
  <si>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</si>
  <si>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</si>
  <si>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</si>
  <si>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</si>
  <si>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</si>
  <si>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DSIT Research Councils, The Royal Society, British Academy and The Royal Society of Edinburgh</t>
  </si>
  <si>
    <t>6ai</t>
  </si>
  <si>
    <t>6aii</t>
  </si>
  <si>
    <t>6aiii</t>
  </si>
  <si>
    <t>6aiv</t>
  </si>
  <si>
    <t>6av</t>
  </si>
  <si>
    <t>6avi</t>
  </si>
  <si>
    <t>6avii</t>
  </si>
  <si>
    <t>6aviii</t>
  </si>
  <si>
    <t>6aix</t>
  </si>
  <si>
    <t>6ax</t>
  </si>
  <si>
    <t>Total DSIT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</si>
  <si>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</si>
  <si>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</si>
  <si>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</si>
  <si>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</si>
  <si>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</si>
  <si>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</si>
  <si>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</si>
  <si>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</si>
  <si>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</si>
  <si>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</si>
  <si>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</si>
  <si>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</si>
  <si>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</si>
  <si>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</si>
  <si>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</si>
  <si>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</si>
  <si>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</si>
  <si>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</si>
  <si>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</si>
  <si>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</si>
  <si>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</si>
  <si>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</si>
  <si>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</si>
  <si>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</si>
  <si>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</si>
  <si>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</si>
  <si>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</si>
  <si>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</si>
  <si>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</si>
  <si>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</si>
  <si>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</si>
  <si>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</si>
  <si>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</si>
  <si>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</si>
  <si>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 The values in your workbook must be consistent with your financial statements. If you have reported headcount in your financial statements, you will need to convert these to FTEs. These must also be for the consolidated position.)</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</si>
  <si>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</si>
  <si>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</si>
  <si>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</si>
  <si>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</si>
  <si>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</si>
  <si>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</si>
  <si>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</si>
  <si>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</si>
  <si>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</si>
  <si>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</si>
  <si>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</si>
  <si>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</si>
  <si>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</si>
  <si>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</si>
  <si>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</si>
  <si>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</si>
  <si>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</si>
  <si>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</si>
  <si>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</si>
  <si>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</si>
  <si>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</si>
  <si>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</si>
  <si>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</si>
  <si>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</si>
  <si>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</si>
  <si>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</si>
  <si>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</si>
  <si>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</si>
  <si>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</si>
  <si>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</si>
  <si>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</si>
  <si>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</si>
  <si>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</si>
  <si>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</si>
  <si>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</si>
  <si>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</si>
  <si>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</si>
  <si>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</si>
  <si>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</si>
  <si>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</si>
  <si>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</si>
  <si>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</si>
  <si>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</si>
  <si>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</si>
  <si>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</si>
  <si>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</si>
  <si>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</si>
  <si>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</si>
  <si>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</si>
  <si>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</si>
  <si>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</si>
  <si>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</si>
  <si>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</si>
  <si>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</si>
  <si>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</si>
  <si>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</si>
  <si>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</si>
  <si>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</si>
  <si>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</si>
  <si>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</si>
  <si>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</si>
  <si>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</si>
  <si>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</si>
  <si>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</si>
  <si>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</si>
  <si>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</si>
  <si>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</si>
  <si>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</si>
  <si>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</si>
  <si>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</si>
  <si>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</si>
  <si>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</si>
  <si>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</si>
  <si>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</si>
  <si>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</si>
  <si>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</si>
  <si>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</si>
  <si>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</si>
  <si>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</si>
  <si>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</si>
  <si>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</si>
  <si>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</si>
  <si>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</si>
  <si>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</si>
  <si>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</si>
  <si>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</si>
  <si>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</si>
  <si>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</si>
  <si>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</si>
  <si>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</si>
  <si>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</si>
  <si>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</si>
  <si>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</si>
  <si>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</si>
  <si>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</si>
  <si>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</si>
  <si>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</si>
  <si>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</si>
  <si>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</si>
  <si>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</si>
  <si>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</si>
  <si>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</si>
  <si>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</si>
  <si>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</si>
  <si>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</si>
  <si>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</si>
  <si>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</si>
  <si>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</si>
  <si>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</si>
  <si>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</si>
  <si>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</si>
  <si>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</si>
  <si>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</si>
  <si>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</si>
  <si>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</si>
  <si>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</si>
  <si>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</si>
  <si>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</si>
  <si>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</si>
  <si>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</si>
  <si>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</si>
  <si>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</si>
  <si>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</si>
  <si>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</si>
  <si>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</si>
  <si>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</si>
  <si>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</si>
  <si>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</si>
  <si>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</si>
  <si>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</si>
  <si>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</si>
  <si>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</si>
  <si>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</si>
  <si>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</si>
  <si>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</si>
  <si>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</si>
  <si>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</si>
  <si>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</si>
  <si>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</si>
  <si>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</si>
  <si>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</si>
  <si>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</si>
  <si>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</si>
  <si>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</si>
  <si>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</si>
  <si>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</si>
  <si>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</si>
  <si>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</si>
  <si>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</si>
  <si>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</si>
  <si>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</si>
  <si>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</si>
  <si>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</si>
  <si>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</si>
  <si>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</si>
  <si>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</si>
  <si>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</si>
  <si>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</si>
  <si>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</si>
  <si>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</si>
  <si>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</si>
  <si>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</si>
  <si>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</si>
  <si>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</si>
  <si>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</si>
  <si>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</si>
  <si>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</si>
  <si>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</si>
  <si>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</si>
  <si>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</si>
  <si>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</si>
  <si>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</si>
  <si>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</si>
  <si>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</si>
  <si>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</si>
  <si>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</si>
  <si>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</si>
  <si>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</si>
  <si>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</si>
  <si>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</si>
  <si>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</si>
  <si>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</si>
  <si>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</si>
  <si>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</si>
  <si>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</si>
  <si>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</si>
  <si>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</si>
  <si>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</si>
  <si>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</si>
  <si>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</si>
  <si>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</si>
  <si>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</si>
  <si>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</si>
  <si>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</si>
  <si>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</si>
  <si>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</si>
  <si>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</si>
  <si>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</si>
  <si>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</si>
  <si>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</si>
  <si>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</si>
  <si>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</si>
  <si>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</si>
  <si>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</si>
  <si>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</si>
  <si>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</si>
  <si>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</si>
  <si>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</si>
  <si>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</si>
  <si>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</si>
  <si>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</si>
  <si>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</si>
  <si>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</si>
  <si>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</si>
  <si>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</si>
  <si>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</si>
  <si>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</si>
  <si>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</si>
  <si>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</si>
  <si>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</si>
  <si>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</si>
  <si>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</si>
  <si>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</si>
  <si>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</si>
  <si>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</si>
  <si>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</si>
  <si>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</si>
  <si>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</si>
  <si>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</si>
  <si>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</si>
  <si>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</si>
  <si>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</si>
  <si>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</si>
  <si>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</si>
  <si>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</si>
  <si>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</si>
  <si>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</si>
  <si>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</si>
  <si>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</si>
  <si>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</si>
  <si>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</si>
  <si>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</si>
  <si>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</si>
  <si>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</si>
  <si>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</si>
  <si>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</si>
  <si>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</si>
  <si>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</si>
  <si>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</si>
  <si>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</si>
  <si>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</si>
  <si>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</si>
  <si>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</si>
  <si>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</si>
  <si>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</si>
  <si>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</si>
  <si>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Table 7b: Higher education student full-time equivalents (FTEs) from non-UK domiciles</t>
  </si>
  <si>
    <t>Year 3 to Year 4 - China</t>
  </si>
  <si>
    <t>Year 3 to Year 4 - India</t>
  </si>
  <si>
    <t>Year 3 to Year 4 - Nigeria</t>
  </si>
  <si>
    <t>Year 3 to Year 4 - Pakistan</t>
  </si>
  <si>
    <t>Year 3 to Year 4 - USA</t>
  </si>
  <si>
    <t>Year 3 to Year 4 - Other</t>
  </si>
  <si>
    <t>Year 3 to Year 4 - Total</t>
  </si>
  <si>
    <t>Net fee income relating to contracted out activity</t>
  </si>
  <si>
    <t>Trade and other receivables</t>
  </si>
  <si>
    <t>Loans to directors, related parties and intercompany</t>
  </si>
  <si>
    <t>Director, intercompany and related party loans</t>
  </si>
  <si>
    <t>Forecast assumptions and backlog maintenance</t>
  </si>
  <si>
    <t>Assumptions</t>
  </si>
  <si>
    <t>Enter as:</t>
  </si>
  <si>
    <t>£</t>
  </si>
  <si>
    <t>%</t>
  </si>
  <si>
    <t>Assumed annual change in OfS teaching grant</t>
  </si>
  <si>
    <t>Assumed annual change in UK research grant from Research England</t>
  </si>
  <si>
    <t xml:space="preserve">Assumed changes to pension provisions and pension adjustments (all schemes) </t>
  </si>
  <si>
    <t>Employers pension contribution rate - USS</t>
  </si>
  <si>
    <t>Employers pension contribution rate - TPS</t>
  </si>
  <si>
    <t>Employers pension contribution rate - LGPS</t>
  </si>
  <si>
    <t>Average employers pension contribution rate - Other schemes</t>
  </si>
  <si>
    <t>Average annual inflation change in Salaries and Wages</t>
  </si>
  <si>
    <t>Average annual Operating Cost inflation</t>
  </si>
  <si>
    <t>Forecast annual building maintenance costs</t>
  </si>
  <si>
    <t>Value of any budget contingency included in the forecasts</t>
  </si>
  <si>
    <t>Backlog maintenance</t>
  </si>
  <si>
    <t xml:space="preserve">Are you responsible for the cost of repairs and maintenance? (This may not apply to leased/rental properties or equipment)
 </t>
  </si>
  <si>
    <t>What proportion of this necessary improvement cost is included within the forecast period (to year 7)</t>
  </si>
  <si>
    <t>Non-EU (non-UK)-based charities (open competitive process)</t>
  </si>
  <si>
    <t>1aix</t>
  </si>
  <si>
    <t>Sample workbook</t>
  </si>
  <si>
    <t>This workbook should not be used for your final submission. Your provider's bespoke workbook will be available to download from the OfS portal</t>
  </si>
  <si>
    <t xml:space="preserve"> Sample workbook</t>
  </si>
  <si>
    <t>Office for Students teaching grant</t>
  </si>
  <si>
    <t>Office for Students other grants</t>
  </si>
  <si>
    <t>Research England research grants</t>
  </si>
  <si>
    <t>Assumed £ value of UK-domiciled full time undergraduate fee (£ per student)</t>
  </si>
  <si>
    <t>Net income relating to transnational education provision</t>
  </si>
  <si>
    <t>Annual Financial Return 2025 (AFR25)</t>
  </si>
  <si>
    <t>For the financial year ending 2025</t>
  </si>
  <si>
    <t>All providers required to complete the Annual Financial Return 2025 will be issued their own bespoke workbook, which will be available to download from the Office for Students portal. You should not use this sample workbook for your submission, and you will not be able to submit it to the portal.</t>
  </si>
  <si>
    <t>This sample workbook shows the full scope of data covered by the Annual Financial Return. Your provider may not be required to complete some of these tables or some of the rows within these tables. The bespoke workbook that you download from the OfS portal will clearly show those elements of the financial workbook requiring data input from you.</t>
  </si>
  <si>
    <t>Last audited year - Financial year ending: 2025 (Year 2)</t>
  </si>
  <si>
    <t>Capital sum owed at the end of 2025
(£000s)</t>
  </si>
  <si>
    <t>Interest rate at the end of 2025 (estimate for undrawn facilities)</t>
  </si>
  <si>
    <t>Department for Education further education funding</t>
  </si>
  <si>
    <t>To note, where you have registered students studying wholly outside the UK, this will distort the figures shown here, as the calculation will include the fee income associated with these students, but not the FTE (students studying wholly outside the UK are not returned in Table 7 of the AFR).</t>
  </si>
  <si>
    <t>Please provide details below (the domicile &amp; student FTE) for students in the 'Other Domiciles' column above that are from a single domicile that accounts for 50% or more of TOTAL non-UK entrant FTEs 
[otherwise leave blank]</t>
  </si>
  <si>
    <t>Domicile (please select country from dropdown)</t>
  </si>
  <si>
    <t>[none selected]</t>
  </si>
  <si>
    <t>1ax</t>
  </si>
  <si>
    <t xml:space="preserve">Please provide a realistic estimate of the current total value of any capital investments needed to bring the provider's infrastructure, facilities and equipment up to a 'good'* standard of condition that is suitable for delivering high quality higher education and student experience (note this may be different from the value of the aspirational capital investment plans).
* Please use the HESA EMR definition of a 'good' standard. This can be found in the workbook guidance.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</si>
</sst>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52"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color theme="0"/>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b/>
      <sz val="1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FF0000"/>
      <name val="Arial"/>
      <family val="2"/>
    </font>
    <font>
      <b/>
      <sz val="10.5"/>
      <color rgb="FFD7D2CB"/>
      <name val="Arial"/>
      <family val="2"/>
    </font>
    <font>
      <sz val="10.5"/>
      <color theme="1"/>
      <name val="Arial"/>
      <family val="2"/>
    </font>
    <font>
      <sz val="10.5"/>
      <name val="Arial"/>
      <family val="2"/>
    </font>
    <font>
      <b/>
      <sz val="10.5"/>
      <name val="Arial"/>
      <family val="2"/>
    </font>
    <font>
      <sz val="10.5"/>
      <color rgb="FFD7D2CB"/>
      <name val="Arial"/>
      <family val="2"/>
    </font>
    <font>
      <sz val="10.5"/>
      <color theme="1"/>
      <name val="Arial"/>
      <family val="2"/>
    </font>
    <font>
      <sz val="10.5"/>
      <name val="Arial"/>
      <family val="2"/>
    </font>
    <font>
      <sz val="10"/>
      <color theme="1"/>
      <name val="Arial"/>
      <family val="2"/>
    </font>
    <font>
      <sz val="11"/>
      <color theme="1"/>
      <name val="Arial"/>
      <family val="2"/>
    </font>
    <font>
      <b/>
      <sz val="10.5"/>
      <color theme="1"/>
      <name val="Arial"/>
      <family val="2"/>
    </font>
    <font>
      <b/>
      <sz val="12"/>
      <color rgb="FFC00000"/>
      <name val="Arial"/>
      <family val="2"/>
    </font>
    <font>
      <sz val="10.5"/>
      <color rgb="FFC00000"/>
      <name val="Arial"/>
      <family val="2"/>
    </font>
    <font>
      <sz val="28"/>
      <color rgb="FFC00000"/>
      <name val="Arial"/>
      <family val="2"/>
    </font>
    <font>
      <sz val="12"/>
      <color rgb="FFC00000"/>
      <name val="Arial"/>
      <family val="2"/>
    </font>
    <font>
      <sz val="11"/>
      <color rgb="FFD7D2CB"/>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theme="5"/>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50">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hair">
        <color indexed="64"/>
      </left>
      <right/>
      <top/>
      <bottom/>
      <diagonal/>
    </border>
    <border>
      <left/>
      <right style="hair">
        <color indexed="64"/>
      </right>
      <top/>
      <bottom style="thin">
        <color indexed="64"/>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
      <left style="hair">
        <color indexed="64"/>
      </left>
      <right/>
      <top style="hair">
        <color indexed="64"/>
      </top>
      <bottom/>
      <diagonal/>
    </border>
    <border>
      <left style="hair">
        <color theme="0"/>
      </left>
      <right style="hair">
        <color theme="0"/>
      </right>
      <top/>
      <bottom style="hair">
        <color theme="0"/>
      </bottom>
      <diagonal/>
    </border>
    <border>
      <left/>
      <right/>
      <top/>
      <bottom style="hair">
        <color theme="0"/>
      </bottom>
      <diagonal/>
    </border>
    <border>
      <left/>
      <right style="thin">
        <color indexed="64"/>
      </right>
      <top style="thin">
        <color theme="0"/>
      </top>
      <bottom/>
      <diagonal/>
    </border>
    <border>
      <left/>
      <right style="thin">
        <color indexed="64"/>
      </right>
      <top/>
      <bottom style="hair">
        <color theme="0"/>
      </bottom>
      <diagonal/>
    </border>
    <border>
      <left/>
      <right style="thin">
        <color theme="0"/>
      </right>
      <top/>
      <bottom style="hair">
        <color theme="0"/>
      </bottom>
      <diagonal/>
    </border>
    <border>
      <left style="thin">
        <color theme="0"/>
      </left>
      <right/>
      <top/>
      <bottom style="hair">
        <color theme="0"/>
      </bottom>
      <diagonal/>
    </border>
    <border>
      <left style="thin">
        <color theme="0"/>
      </left>
      <right/>
      <top style="thin">
        <color indexed="64"/>
      </top>
      <bottom/>
      <diagonal/>
    </border>
    <border>
      <left style="thin">
        <color indexed="64"/>
      </left>
      <right style="hair">
        <color indexed="64"/>
      </right>
      <top style="thin">
        <color indexed="64"/>
      </top>
      <bottom/>
      <diagonal/>
    </border>
    <border>
      <left style="hair">
        <color theme="0"/>
      </left>
      <right/>
      <top/>
      <bottom style="thin">
        <color indexed="64"/>
      </bottom>
      <diagonal/>
    </border>
    <border>
      <left style="thin">
        <color theme="0"/>
      </left>
      <right/>
      <top style="hair">
        <color theme="0"/>
      </top>
      <bottom style="thin">
        <color theme="0"/>
      </bottom>
      <diagonal/>
    </border>
    <border>
      <left/>
      <right/>
      <top style="hair">
        <color theme="0"/>
      </top>
      <bottom style="thin">
        <color theme="0"/>
      </bottom>
      <diagonal/>
    </border>
    <border>
      <left/>
      <right style="thin">
        <color theme="0"/>
      </right>
      <top style="hair">
        <color theme="0"/>
      </top>
      <bottom style="thin">
        <color theme="0"/>
      </bottom>
      <diagonal/>
    </border>
    <border>
      <left/>
      <right style="thin">
        <color indexed="64"/>
      </right>
      <top style="hair">
        <color theme="0"/>
      </top>
      <bottom style="thin">
        <color theme="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3">
    <xf numFmtId="0" fontId="0" fillId="0" borderId="0"/>
    <xf numFmtId="0" fontId="2" fillId="0" borderId="1" applyNumberFormat="0" applyFill="0" applyAlignment="0" applyProtection="0"/>
    <xf numFmtId="0" fontId="6" fillId="0" borderId="0"/>
    <xf numFmtId="9" fontId="7" fillId="0" borderId="0" applyFont="0" applyFill="0" applyBorder="0" applyAlignment="0" applyProtection="0"/>
    <xf numFmtId="165" fontId="7" fillId="0" borderId="0" applyFont="0" applyFill="0" applyBorder="0" applyAlignment="0" applyProtection="0"/>
    <xf numFmtId="0" fontId="7" fillId="0" borderId="0"/>
    <xf numFmtId="0" fontId="32" fillId="0" borderId="0" applyNumberForma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cellStyleXfs>
  <cellXfs count="1774">
    <xf numFmtId="0" fontId="0" fillId="0" borderId="0" xfId="0"/>
    <xf numFmtId="0" fontId="4" fillId="0" borderId="0" xfId="0" applyFont="1"/>
    <xf numFmtId="0" fontId="4" fillId="0" borderId="0" xfId="0" applyFont="1" applyAlignment="1">
      <alignment horizontal="right"/>
    </xf>
    <xf numFmtId="0" fontId="6" fillId="0" borderId="0" xfId="0" applyFont="1"/>
    <xf numFmtId="0" fontId="10" fillId="0" borderId="0" xfId="0" applyFont="1"/>
    <xf numFmtId="0" fontId="14" fillId="0" borderId="12" xfId="0" applyFont="1" applyBorder="1" applyAlignment="1">
      <alignment horizontal="right"/>
    </xf>
    <xf numFmtId="0" fontId="16" fillId="0" borderId="0" xfId="0" applyFont="1"/>
    <xf numFmtId="0" fontId="14" fillId="0" borderId="15" xfId="0" applyFont="1" applyBorder="1" applyAlignment="1">
      <alignment horizontal="right"/>
    </xf>
    <xf numFmtId="0" fontId="14" fillId="0" borderId="16" xfId="0" applyFont="1" applyBorder="1" applyAlignment="1">
      <alignment horizontal="left" indent="1"/>
    </xf>
    <xf numFmtId="0" fontId="14" fillId="0" borderId="18" xfId="0" applyFont="1" applyBorder="1" applyAlignment="1">
      <alignment horizontal="right"/>
    </xf>
    <xf numFmtId="0" fontId="14" fillId="0" borderId="19" xfId="0" applyFont="1" applyBorder="1" applyAlignment="1">
      <alignment horizontal="left" indent="1"/>
    </xf>
    <xf numFmtId="0" fontId="14" fillId="0" borderId="21" xfId="0" applyFont="1" applyBorder="1" applyAlignment="1">
      <alignment horizontal="right"/>
    </xf>
    <xf numFmtId="0" fontId="16" fillId="0" borderId="19" xfId="2" applyFont="1" applyBorder="1" applyAlignment="1">
      <alignment horizontal="left" indent="1"/>
    </xf>
    <xf numFmtId="0" fontId="13" fillId="5" borderId="0" xfId="0" applyFont="1" applyFill="1"/>
    <xf numFmtId="0" fontId="14" fillId="6" borderId="13" xfId="0" applyFont="1" applyFill="1" applyBorder="1"/>
    <xf numFmtId="0" fontId="16" fillId="6" borderId="13" xfId="2" applyFont="1" applyFill="1" applyBorder="1"/>
    <xf numFmtId="0" fontId="15" fillId="6" borderId="13" xfId="0" applyFont="1" applyFill="1" applyBorder="1"/>
    <xf numFmtId="0" fontId="3" fillId="5" borderId="2" xfId="1" applyFont="1" applyFill="1" applyBorder="1" applyAlignment="1" applyProtection="1">
      <alignment vertical="top"/>
    </xf>
    <xf numFmtId="0" fontId="12" fillId="5" borderId="3" xfId="1" applyFont="1" applyFill="1" applyBorder="1" applyAlignment="1" applyProtection="1">
      <alignment vertical="top"/>
    </xf>
    <xf numFmtId="0" fontId="13" fillId="5" borderId="8" xfId="0" applyFont="1" applyFill="1" applyBorder="1"/>
    <xf numFmtId="0" fontId="13" fillId="5" borderId="6" xfId="0" applyFont="1" applyFill="1" applyBorder="1"/>
    <xf numFmtId="0" fontId="14" fillId="6" borderId="4" xfId="0" applyFont="1" applyFill="1" applyBorder="1" applyAlignment="1">
      <alignment horizontal="right"/>
    </xf>
    <xf numFmtId="0" fontId="14" fillId="7" borderId="12" xfId="0" applyFont="1" applyFill="1" applyBorder="1" applyAlignment="1">
      <alignment horizontal="right"/>
    </xf>
    <xf numFmtId="0" fontId="15" fillId="7" borderId="4" xfId="0" applyFont="1" applyFill="1" applyBorder="1"/>
    <xf numFmtId="0" fontId="17" fillId="7" borderId="4" xfId="2" applyFont="1" applyFill="1" applyBorder="1"/>
    <xf numFmtId="0" fontId="14" fillId="0" borderId="22" xfId="0" applyFont="1" applyBorder="1" applyAlignment="1">
      <alignment horizontal="left" indent="1"/>
    </xf>
    <xf numFmtId="0" fontId="14" fillId="0" borderId="12" xfId="0" applyFont="1" applyBorder="1" applyAlignment="1">
      <alignment horizontal="right" vertical="top"/>
    </xf>
    <xf numFmtId="0" fontId="12" fillId="5" borderId="7" xfId="0" applyFont="1" applyFill="1" applyBorder="1" applyAlignment="1">
      <alignment horizontal="right"/>
    </xf>
    <xf numFmtId="0" fontId="16" fillId="0" borderId="12" xfId="0" applyFont="1" applyBorder="1" applyAlignment="1">
      <alignment horizontal="right"/>
    </xf>
    <xf numFmtId="0" fontId="16" fillId="0" borderId="15" xfId="0" applyFont="1" applyBorder="1" applyAlignment="1">
      <alignment horizontal="right"/>
    </xf>
    <xf numFmtId="0" fontId="16" fillId="0" borderId="18" xfId="0" applyFont="1" applyBorder="1" applyAlignment="1">
      <alignment horizontal="right"/>
    </xf>
    <xf numFmtId="0" fontId="16" fillId="0" borderId="21" xfId="0" applyFont="1" applyBorder="1" applyAlignment="1">
      <alignment horizontal="right"/>
    </xf>
    <xf numFmtId="0" fontId="16" fillId="6" borderId="4" xfId="0" applyFont="1" applyFill="1" applyBorder="1" applyAlignment="1">
      <alignment horizontal="right"/>
    </xf>
    <xf numFmtId="0" fontId="16" fillId="7" borderId="12" xfId="0" applyFont="1" applyFill="1" applyBorder="1" applyAlignment="1">
      <alignment horizontal="right"/>
    </xf>
    <xf numFmtId="0" fontId="14" fillId="8" borderId="12" xfId="0" applyFont="1" applyFill="1" applyBorder="1" applyAlignment="1">
      <alignment horizontal="right"/>
    </xf>
    <xf numFmtId="0" fontId="15" fillId="8" borderId="4" xfId="0" applyFont="1" applyFill="1" applyBorder="1"/>
    <xf numFmtId="0" fontId="16" fillId="8" borderId="12" xfId="0" applyFont="1" applyFill="1" applyBorder="1" applyAlignment="1">
      <alignment horizontal="right"/>
    </xf>
    <xf numFmtId="0" fontId="17" fillId="8" borderId="4" xfId="0" applyFont="1" applyFill="1" applyBorder="1"/>
    <xf numFmtId="0" fontId="17" fillId="8" borderId="4" xfId="2" applyFont="1" applyFill="1" applyBorder="1"/>
    <xf numFmtId="0" fontId="16" fillId="6" borderId="13" xfId="2" applyFont="1" applyFill="1" applyBorder="1" applyAlignment="1">
      <alignment horizontal="left" indent="1"/>
    </xf>
    <xf numFmtId="0" fontId="14" fillId="6" borderId="13" xfId="0" applyFont="1" applyFill="1" applyBorder="1" applyAlignment="1">
      <alignment horizontal="left"/>
    </xf>
    <xf numFmtId="0" fontId="16" fillId="4" borderId="4" xfId="0" applyFont="1" applyFill="1" applyBorder="1" applyAlignment="1">
      <alignment horizontal="left" indent="1"/>
    </xf>
    <xf numFmtId="0" fontId="16" fillId="6" borderId="13" xfId="0" applyFont="1" applyFill="1" applyBorder="1" applyAlignment="1">
      <alignment horizontal="left"/>
    </xf>
    <xf numFmtId="0" fontId="17" fillId="11" borderId="4" xfId="0" applyFont="1" applyFill="1" applyBorder="1" applyAlignment="1">
      <alignment horizontal="left"/>
    </xf>
    <xf numFmtId="0" fontId="17" fillId="12" borderId="4" xfId="0" applyFont="1" applyFill="1" applyBorder="1" applyAlignment="1">
      <alignment horizontal="left"/>
    </xf>
    <xf numFmtId="0" fontId="17" fillId="12" borderId="13" xfId="0" applyFont="1" applyFill="1" applyBorder="1" applyAlignment="1">
      <alignment horizontal="left"/>
    </xf>
    <xf numFmtId="0" fontId="14" fillId="0" borderId="0" xfId="0" applyFont="1"/>
    <xf numFmtId="0" fontId="16" fillId="4" borderId="4" xfId="0" applyFont="1" applyFill="1" applyBorder="1" applyAlignment="1">
      <alignment horizontal="left"/>
    </xf>
    <xf numFmtId="0" fontId="17" fillId="12" borderId="4" xfId="0" applyFont="1" applyFill="1" applyBorder="1" applyAlignment="1">
      <alignment horizontal="left" indent="1"/>
    </xf>
    <xf numFmtId="0" fontId="17" fillId="11" borderId="4" xfId="0" applyFont="1" applyFill="1" applyBorder="1" applyAlignment="1">
      <alignment horizontal="left" indent="1"/>
    </xf>
    <xf numFmtId="0" fontId="8" fillId="9" borderId="8" xfId="0" applyFont="1" applyFill="1" applyBorder="1" applyAlignment="1">
      <alignment horizontal="left" vertical="top"/>
    </xf>
    <xf numFmtId="0" fontId="17" fillId="11" borderId="4" xfId="0" applyFont="1" applyFill="1" applyBorder="1"/>
    <xf numFmtId="0" fontId="19" fillId="11" borderId="13" xfId="0" applyFont="1" applyFill="1" applyBorder="1" applyAlignment="1">
      <alignment horizontal="left" indent="1"/>
    </xf>
    <xf numFmtId="0" fontId="19" fillId="11" borderId="4" xfId="0" applyFont="1" applyFill="1" applyBorder="1" applyAlignment="1">
      <alignment horizontal="left" indent="1"/>
    </xf>
    <xf numFmtId="0" fontId="16" fillId="10" borderId="13" xfId="0" applyFont="1" applyFill="1" applyBorder="1"/>
    <xf numFmtId="0" fontId="16" fillId="10" borderId="13" xfId="0" applyFont="1" applyFill="1" applyBorder="1" applyAlignment="1">
      <alignment horizontal="left"/>
    </xf>
    <xf numFmtId="0" fontId="18" fillId="9" borderId="0" xfId="0" applyFont="1" applyFill="1" applyAlignment="1">
      <alignment horizontal="right"/>
    </xf>
    <xf numFmtId="0" fontId="12" fillId="5" borderId="50" xfId="0" applyFont="1" applyFill="1" applyBorder="1" applyAlignment="1">
      <alignment horizontal="center" wrapText="1"/>
    </xf>
    <xf numFmtId="0" fontId="17" fillId="8" borderId="4" xfId="0" applyFont="1" applyFill="1" applyBorder="1" applyAlignment="1">
      <alignment horizontal="left"/>
    </xf>
    <xf numFmtId="0" fontId="17" fillId="8" borderId="13" xfId="0" applyFont="1" applyFill="1" applyBorder="1" applyAlignment="1">
      <alignment horizontal="right" wrapText="1"/>
    </xf>
    <xf numFmtId="0" fontId="16" fillId="8" borderId="12" xfId="0" applyFont="1" applyFill="1" applyBorder="1"/>
    <xf numFmtId="0" fontId="15" fillId="7" borderId="4" xfId="0" applyFont="1" applyFill="1" applyBorder="1" applyAlignment="1">
      <alignment horizontal="left"/>
    </xf>
    <xf numFmtId="0" fontId="15" fillId="5" borderId="0" xfId="0" applyFont="1" applyFill="1"/>
    <xf numFmtId="0" fontId="14" fillId="8" borderId="4" xfId="0" applyFont="1" applyFill="1" applyBorder="1" applyAlignment="1">
      <alignment horizontal="left" indent="1"/>
    </xf>
    <xf numFmtId="0" fontId="14" fillId="2" borderId="16" xfId="0" applyFont="1" applyFill="1" applyBorder="1" applyAlignment="1">
      <alignment horizontal="left" indent="2"/>
    </xf>
    <xf numFmtId="0" fontId="14" fillId="2" borderId="19" xfId="0" applyFont="1" applyFill="1" applyBorder="1" applyAlignment="1">
      <alignment horizontal="left" indent="2"/>
    </xf>
    <xf numFmtId="0" fontId="14" fillId="2" borderId="22" xfId="0" applyFont="1" applyFill="1" applyBorder="1" applyAlignment="1">
      <alignment horizontal="left" indent="2"/>
    </xf>
    <xf numFmtId="0" fontId="15" fillId="8" borderId="4" xfId="0" applyFont="1" applyFill="1" applyBorder="1" applyAlignment="1">
      <alignment horizontal="left" indent="1"/>
    </xf>
    <xf numFmtId="0" fontId="8" fillId="9" borderId="2" xfId="0" applyFont="1" applyFill="1" applyBorder="1" applyAlignment="1">
      <alignment horizontal="left"/>
    </xf>
    <xf numFmtId="0" fontId="8" fillId="9" borderId="3" xfId="0" applyFont="1" applyFill="1" applyBorder="1" applyAlignment="1">
      <alignment wrapText="1"/>
    </xf>
    <xf numFmtId="0" fontId="8" fillId="9" borderId="8" xfId="0" applyFont="1" applyFill="1" applyBorder="1" applyAlignment="1">
      <alignment horizontal="left"/>
    </xf>
    <xf numFmtId="0" fontId="8" fillId="9" borderId="0" xfId="0" applyFont="1" applyFill="1" applyAlignment="1">
      <alignment wrapText="1"/>
    </xf>
    <xf numFmtId="0" fontId="8" fillId="9" borderId="8" xfId="0" applyFont="1" applyFill="1" applyBorder="1"/>
    <xf numFmtId="0" fontId="18" fillId="9" borderId="50" xfId="0" applyFont="1" applyFill="1" applyBorder="1" applyAlignment="1">
      <alignment horizontal="center"/>
    </xf>
    <xf numFmtId="0" fontId="18" fillId="5" borderId="50" xfId="0" applyFont="1" applyFill="1" applyBorder="1" applyAlignment="1">
      <alignment horizontal="center"/>
    </xf>
    <xf numFmtId="0" fontId="18" fillId="9" borderId="52" xfId="0" applyFont="1" applyFill="1" applyBorder="1" applyAlignment="1">
      <alignment horizontal="center"/>
    </xf>
    <xf numFmtId="0" fontId="8" fillId="9" borderId="6" xfId="0" applyFont="1" applyFill="1" applyBorder="1"/>
    <xf numFmtId="0" fontId="8" fillId="9" borderId="7" xfId="0" applyFont="1" applyFill="1" applyBorder="1"/>
    <xf numFmtId="0" fontId="13" fillId="9" borderId="53" xfId="0" applyFont="1" applyFill="1" applyBorder="1" applyAlignment="1">
      <alignment horizontal="right" wrapText="1"/>
    </xf>
    <xf numFmtId="0" fontId="20" fillId="9" borderId="54" xfId="0" applyFont="1" applyFill="1" applyBorder="1" applyAlignment="1">
      <alignment horizontal="right" wrapText="1"/>
    </xf>
    <xf numFmtId="0" fontId="18" fillId="9" borderId="3" xfId="0" applyFont="1" applyFill="1" applyBorder="1"/>
    <xf numFmtId="0" fontId="18" fillId="9" borderId="0" xfId="0" applyFont="1" applyFill="1"/>
    <xf numFmtId="0" fontId="18" fillId="9" borderId="9" xfId="0" applyFont="1" applyFill="1" applyBorder="1"/>
    <xf numFmtId="0" fontId="18" fillId="9" borderId="0" xfId="0" applyFont="1" applyFill="1" applyAlignment="1">
      <alignment horizontal="center"/>
    </xf>
    <xf numFmtId="0" fontId="14" fillId="8" borderId="11" xfId="0" applyFont="1" applyFill="1" applyBorder="1" applyAlignment="1">
      <alignment horizontal="right"/>
    </xf>
    <xf numFmtId="0" fontId="17" fillId="12" borderId="6" xfId="0" applyFont="1" applyFill="1" applyBorder="1" applyAlignment="1">
      <alignment horizontal="left"/>
    </xf>
    <xf numFmtId="0" fontId="16" fillId="10" borderId="13" xfId="0" applyFont="1" applyFill="1" applyBorder="1" applyAlignment="1">
      <alignment horizontal="left" indent="1"/>
    </xf>
    <xf numFmtId="0" fontId="18" fillId="9" borderId="7" xfId="0" applyFont="1" applyFill="1" applyBorder="1" applyAlignment="1">
      <alignment horizontal="right"/>
    </xf>
    <xf numFmtId="0" fontId="12" fillId="5" borderId="0" xfId="1" applyFont="1" applyFill="1" applyBorder="1" applyAlignment="1" applyProtection="1">
      <alignment vertical="top" wrapText="1"/>
    </xf>
    <xf numFmtId="0" fontId="13" fillId="5" borderId="0" xfId="0" applyFont="1" applyFill="1" applyAlignment="1">
      <alignment vertical="center" wrapText="1"/>
    </xf>
    <xf numFmtId="0" fontId="9" fillId="0" borderId="0" xfId="0" applyFont="1"/>
    <xf numFmtId="37" fontId="16" fillId="6" borderId="13" xfId="0" applyNumberFormat="1" applyFont="1" applyFill="1" applyBorder="1" applyAlignment="1">
      <alignment horizontal="right"/>
    </xf>
    <xf numFmtId="0" fontId="16" fillId="10" borderId="13" xfId="0" applyFont="1" applyFill="1" applyBorder="1" applyAlignment="1">
      <alignment horizontal="left" indent="2"/>
    </xf>
    <xf numFmtId="0" fontId="16" fillId="6" borderId="3" xfId="0" applyFont="1" applyFill="1" applyBorder="1" applyAlignment="1">
      <alignment horizontal="left" indent="2"/>
    </xf>
    <xf numFmtId="0" fontId="16" fillId="6" borderId="3" xfId="0" applyFont="1" applyFill="1" applyBorder="1"/>
    <xf numFmtId="0" fontId="14" fillId="6" borderId="2" xfId="0" applyFont="1" applyFill="1" applyBorder="1" applyAlignment="1">
      <alignment horizontal="right"/>
    </xf>
    <xf numFmtId="0" fontId="16" fillId="6" borderId="14" xfId="0" applyFont="1" applyFill="1" applyBorder="1"/>
    <xf numFmtId="0" fontId="14" fillId="0" borderId="0" xfId="0" applyFont="1" applyAlignment="1">
      <alignment horizontal="right"/>
    </xf>
    <xf numFmtId="0" fontId="14" fillId="8" borderId="12" xfId="0" applyFont="1" applyFill="1" applyBorder="1" applyAlignment="1">
      <alignment horizontal="right" vertical="top"/>
    </xf>
    <xf numFmtId="0" fontId="15" fillId="5" borderId="8" xfId="0" applyFont="1" applyFill="1" applyBorder="1"/>
    <xf numFmtId="0" fontId="3" fillId="5" borderId="2" xfId="0" applyFont="1" applyFill="1" applyBorder="1" applyAlignment="1">
      <alignment vertical="top"/>
    </xf>
    <xf numFmtId="0" fontId="12" fillId="5" borderId="52" xfId="0" applyFont="1" applyFill="1" applyBorder="1" applyAlignment="1">
      <alignment horizontal="center" wrapText="1"/>
    </xf>
    <xf numFmtId="0" fontId="13" fillId="5" borderId="51" xfId="0" applyFont="1" applyFill="1" applyBorder="1" applyAlignment="1">
      <alignment horizontal="right" wrapText="1"/>
    </xf>
    <xf numFmtId="0" fontId="13" fillId="5" borderId="62" xfId="0" applyFont="1" applyFill="1" applyBorder="1" applyAlignment="1">
      <alignment horizontal="right" wrapText="1"/>
    </xf>
    <xf numFmtId="0" fontId="13" fillId="5" borderId="53" xfId="0" applyFont="1" applyFill="1" applyBorder="1" applyAlignment="1">
      <alignment horizontal="right" wrapText="1"/>
    </xf>
    <xf numFmtId="0" fontId="13" fillId="5" borderId="54" xfId="0" applyFont="1" applyFill="1" applyBorder="1" applyAlignment="1">
      <alignment horizontal="right" wrapText="1"/>
    </xf>
    <xf numFmtId="0" fontId="20" fillId="9" borderId="50" xfId="0" applyFont="1" applyFill="1" applyBorder="1" applyAlignment="1">
      <alignment horizontal="center" wrapText="1"/>
    </xf>
    <xf numFmtId="0" fontId="20" fillId="5" borderId="50" xfId="0" applyFont="1" applyFill="1" applyBorder="1" applyAlignment="1">
      <alignment horizontal="center" wrapText="1"/>
    </xf>
    <xf numFmtId="0" fontId="16" fillId="4" borderId="4" xfId="0" applyFont="1" applyFill="1" applyBorder="1" applyAlignment="1">
      <alignment horizontal="left" wrapText="1"/>
    </xf>
    <xf numFmtId="0" fontId="17" fillId="7" borderId="4" xfId="0" applyFont="1" applyFill="1" applyBorder="1" applyAlignment="1">
      <alignment horizontal="left"/>
    </xf>
    <xf numFmtId="0" fontId="16" fillId="0" borderId="16" xfId="0" applyFont="1" applyBorder="1" applyAlignment="1">
      <alignment horizontal="left" indent="1"/>
    </xf>
    <xf numFmtId="0" fontId="16" fillId="0" borderId="19" xfId="0" applyFont="1" applyBorder="1" applyAlignment="1">
      <alignment horizontal="left" indent="1"/>
    </xf>
    <xf numFmtId="0" fontId="16" fillId="0" borderId="22" xfId="0" applyFont="1" applyBorder="1" applyAlignment="1">
      <alignment horizontal="left" indent="1"/>
    </xf>
    <xf numFmtId="0" fontId="16" fillId="4" borderId="16" xfId="0" applyFont="1" applyFill="1" applyBorder="1" applyAlignment="1">
      <alignment horizontal="left" indent="2"/>
    </xf>
    <xf numFmtId="0" fontId="16" fillId="4" borderId="22" xfId="0" applyFont="1" applyFill="1" applyBorder="1" applyAlignment="1">
      <alignment horizontal="left" indent="2"/>
    </xf>
    <xf numFmtId="0" fontId="16" fillId="4" borderId="16" xfId="0" applyFont="1" applyFill="1" applyBorder="1" applyAlignment="1">
      <alignment horizontal="left" indent="1"/>
    </xf>
    <xf numFmtId="0" fontId="16" fillId="4" borderId="22" xfId="0" applyFont="1" applyFill="1" applyBorder="1" applyAlignment="1">
      <alignment horizontal="left" indent="1"/>
    </xf>
    <xf numFmtId="0" fontId="16" fillId="4" borderId="19" xfId="0" applyFont="1" applyFill="1" applyBorder="1" applyAlignment="1">
      <alignment horizontal="left" indent="1"/>
    </xf>
    <xf numFmtId="0" fontId="12" fillId="5" borderId="50" xfId="0" applyFont="1" applyFill="1" applyBorder="1" applyAlignment="1">
      <alignment horizontal="center"/>
    </xf>
    <xf numFmtId="0" fontId="23" fillId="5" borderId="50" xfId="0" applyFont="1" applyFill="1" applyBorder="1" applyAlignment="1">
      <alignment horizontal="center"/>
    </xf>
    <xf numFmtId="0" fontId="12" fillId="5" borderId="52" xfId="0" applyFont="1" applyFill="1" applyBorder="1" applyAlignment="1">
      <alignment horizontal="center"/>
    </xf>
    <xf numFmtId="0" fontId="3" fillId="5" borderId="8" xfId="1" applyFont="1" applyFill="1" applyBorder="1" applyAlignment="1" applyProtection="1">
      <alignment vertical="top"/>
    </xf>
    <xf numFmtId="0" fontId="13" fillId="5" borderId="3" xfId="0" applyFont="1" applyFill="1" applyBorder="1" applyAlignment="1">
      <alignment vertical="top"/>
    </xf>
    <xf numFmtId="0" fontId="16" fillId="0" borderId="63" xfId="0" applyFont="1" applyBorder="1" applyAlignment="1">
      <alignment horizontal="right"/>
    </xf>
    <xf numFmtId="0" fontId="16" fillId="3" borderId="4" xfId="2" applyFont="1" applyFill="1" applyBorder="1" applyAlignment="1">
      <alignment horizontal="left" indent="1"/>
    </xf>
    <xf numFmtId="0" fontId="16" fillId="3" borderId="16" xfId="2" applyFont="1" applyFill="1" applyBorder="1" applyAlignment="1">
      <alignment horizontal="left" indent="1"/>
    </xf>
    <xf numFmtId="0" fontId="16" fillId="3" borderId="22" xfId="2" applyFont="1" applyFill="1" applyBorder="1" applyAlignment="1">
      <alignment horizontal="left" indent="1"/>
    </xf>
    <xf numFmtId="0" fontId="14" fillId="2" borderId="16" xfId="0" applyFont="1" applyFill="1" applyBorder="1" applyAlignment="1">
      <alignment horizontal="left" indent="1"/>
    </xf>
    <xf numFmtId="0" fontId="14" fillId="2" borderId="19" xfId="0" applyFont="1" applyFill="1" applyBorder="1" applyAlignment="1">
      <alignment horizontal="left" indent="1"/>
    </xf>
    <xf numFmtId="0" fontId="16" fillId="2" borderId="19" xfId="2" applyFont="1" applyFill="1" applyBorder="1" applyAlignment="1">
      <alignment horizontal="left" indent="1"/>
    </xf>
    <xf numFmtId="0" fontId="16" fillId="2" borderId="22" xfId="2" applyFont="1" applyFill="1" applyBorder="1" applyAlignment="1">
      <alignment horizontal="left" indent="1"/>
    </xf>
    <xf numFmtId="0" fontId="16" fillId="4" borderId="23" xfId="0" applyFont="1" applyFill="1" applyBorder="1" applyAlignment="1">
      <alignment horizontal="left" indent="1"/>
    </xf>
    <xf numFmtId="0" fontId="16" fillId="4" borderId="17" xfId="0" applyFont="1" applyFill="1" applyBorder="1" applyAlignment="1">
      <alignment horizontal="left" indent="2"/>
    </xf>
    <xf numFmtId="0" fontId="16" fillId="4" borderId="20" xfId="0" applyFont="1" applyFill="1" applyBorder="1" applyAlignment="1">
      <alignment horizontal="left" indent="2"/>
    </xf>
    <xf numFmtId="0" fontId="16" fillId="4" borderId="23" xfId="0" applyFont="1" applyFill="1" applyBorder="1" applyAlignment="1">
      <alignment horizontal="left" indent="2"/>
    </xf>
    <xf numFmtId="0" fontId="14" fillId="2" borderId="17" xfId="0" applyFont="1" applyFill="1" applyBorder="1" applyAlignment="1">
      <alignment horizontal="left" indent="2"/>
    </xf>
    <xf numFmtId="0" fontId="14" fillId="2" borderId="23" xfId="0" applyFont="1" applyFill="1" applyBorder="1" applyAlignment="1">
      <alignment horizontal="left" indent="2"/>
    </xf>
    <xf numFmtId="0" fontId="16" fillId="4" borderId="19" xfId="0" applyFont="1" applyFill="1" applyBorder="1" applyAlignment="1">
      <alignment horizontal="left"/>
    </xf>
    <xf numFmtId="0" fontId="16" fillId="4" borderId="22" xfId="0" applyFont="1" applyFill="1" applyBorder="1" applyAlignment="1">
      <alignment horizontal="left"/>
    </xf>
    <xf numFmtId="166" fontId="16" fillId="2" borderId="30" xfId="0" applyNumberFormat="1" applyFont="1" applyFill="1" applyBorder="1" applyAlignment="1" applyProtection="1">
      <alignment horizontal="right"/>
      <protection locked="0"/>
    </xf>
    <xf numFmtId="166" fontId="16" fillId="2" borderId="31" xfId="0" applyNumberFormat="1" applyFont="1" applyFill="1" applyBorder="1" applyAlignment="1" applyProtection="1">
      <alignment horizontal="right"/>
      <protection locked="0"/>
    </xf>
    <xf numFmtId="166" fontId="16" fillId="2" borderId="34" xfId="0" applyNumberFormat="1" applyFont="1" applyFill="1" applyBorder="1" applyAlignment="1" applyProtection="1">
      <alignment horizontal="right"/>
      <protection locked="0"/>
    </xf>
    <xf numFmtId="166" fontId="16" fillId="2" borderId="35" xfId="0" applyNumberFormat="1" applyFont="1" applyFill="1" applyBorder="1" applyAlignment="1" applyProtection="1">
      <alignment horizontal="right"/>
      <protection locked="0"/>
    </xf>
    <xf numFmtId="0" fontId="14" fillId="0" borderId="15" xfId="0" applyFont="1" applyBorder="1" applyAlignment="1">
      <alignment horizontal="right" vertical="top"/>
    </xf>
    <xf numFmtId="0" fontId="14" fillId="0" borderId="18" xfId="0" applyFont="1" applyBorder="1" applyAlignment="1">
      <alignment horizontal="right" vertical="top"/>
    </xf>
    <xf numFmtId="0" fontId="14" fillId="0" borderId="21" xfId="0" applyFont="1" applyBorder="1" applyAlignment="1">
      <alignment horizontal="right" vertical="top"/>
    </xf>
    <xf numFmtId="0" fontId="14" fillId="6" borderId="4" xfId="0" applyFont="1" applyFill="1" applyBorder="1" applyAlignment="1">
      <alignment horizontal="right" vertical="top"/>
    </xf>
    <xf numFmtId="0" fontId="14" fillId="6" borderId="13" xfId="0" applyFont="1" applyFill="1" applyBorder="1" applyAlignment="1">
      <alignment vertical="top"/>
    </xf>
    <xf numFmtId="0" fontId="14" fillId="0" borderId="12" xfId="0" applyFont="1" applyBorder="1"/>
    <xf numFmtId="0" fontId="16" fillId="0" borderId="16" xfId="0" applyFont="1" applyBorder="1" applyAlignment="1">
      <alignment horizontal="right" vertical="top"/>
    </xf>
    <xf numFmtId="0" fontId="14" fillId="0" borderId="19" xfId="0" applyFont="1" applyBorder="1" applyAlignment="1">
      <alignment horizontal="right" vertical="top"/>
    </xf>
    <xf numFmtId="0" fontId="14" fillId="0" borderId="22" xfId="0" applyFont="1" applyBorder="1" applyAlignment="1">
      <alignment horizontal="right" vertical="top"/>
    </xf>
    <xf numFmtId="0" fontId="14" fillId="7" borderId="21" xfId="0" applyFont="1" applyFill="1" applyBorder="1" applyAlignment="1">
      <alignment horizontal="right"/>
    </xf>
    <xf numFmtId="14" fontId="12" fillId="5" borderId="85" xfId="0" applyNumberFormat="1" applyFont="1" applyFill="1" applyBorder="1" applyAlignment="1">
      <alignment horizontal="right" wrapText="1"/>
    </xf>
    <xf numFmtId="14" fontId="12" fillId="5" borderId="86" xfId="0" applyNumberFormat="1" applyFont="1" applyFill="1" applyBorder="1" applyAlignment="1">
      <alignment horizontal="right" wrapText="1"/>
    </xf>
    <xf numFmtId="14" fontId="12" fillId="5" borderId="87" xfId="0" applyNumberFormat="1" applyFont="1" applyFill="1" applyBorder="1" applyAlignment="1">
      <alignment horizontal="right" wrapText="1"/>
    </xf>
    <xf numFmtId="14" fontId="12" fillId="5" borderId="88" xfId="0" applyNumberFormat="1" applyFont="1" applyFill="1" applyBorder="1" applyAlignment="1">
      <alignment horizontal="right" wrapText="1"/>
    </xf>
    <xf numFmtId="14" fontId="12" fillId="5" borderId="81" xfId="0" applyNumberFormat="1" applyFont="1" applyFill="1" applyBorder="1" applyAlignment="1">
      <alignment horizontal="right" wrapText="1"/>
    </xf>
    <xf numFmtId="14" fontId="12" fillId="5" borderId="82" xfId="0" applyNumberFormat="1" applyFont="1" applyFill="1" applyBorder="1" applyAlignment="1">
      <alignment horizontal="right" wrapText="1"/>
    </xf>
    <xf numFmtId="14" fontId="12" fillId="5" borderId="83" xfId="0" applyNumberFormat="1" applyFont="1" applyFill="1" applyBorder="1" applyAlignment="1">
      <alignment horizontal="right" wrapText="1"/>
    </xf>
    <xf numFmtId="14" fontId="12" fillId="5" borderId="84" xfId="0" applyNumberFormat="1" applyFont="1" applyFill="1" applyBorder="1" applyAlignment="1">
      <alignment horizontal="right" wrapText="1"/>
    </xf>
    <xf numFmtId="0" fontId="8" fillId="9" borderId="8" xfId="0" applyFont="1" applyFill="1" applyBorder="1" applyAlignment="1">
      <alignment horizontal="left" vertical="center" wrapText="1"/>
    </xf>
    <xf numFmtId="0" fontId="8" fillId="9" borderId="0" xfId="0" applyFont="1" applyFill="1" applyAlignment="1">
      <alignment horizontal="left" vertical="center" wrapText="1"/>
    </xf>
    <xf numFmtId="14" fontId="12" fillId="5" borderId="51" xfId="0" applyNumberFormat="1" applyFont="1" applyFill="1" applyBorder="1" applyAlignment="1">
      <alignment horizontal="center" vertical="center" wrapText="1"/>
    </xf>
    <xf numFmtId="0" fontId="18" fillId="9" borderId="8" xfId="0" applyFont="1" applyFill="1" applyBorder="1" applyAlignment="1">
      <alignment vertical="center" wrapText="1"/>
    </xf>
    <xf numFmtId="0" fontId="18" fillId="9" borderId="0" xfId="0" applyFont="1" applyFill="1" applyAlignment="1">
      <alignment vertical="center" wrapText="1"/>
    </xf>
    <xf numFmtId="0" fontId="18" fillId="9" borderId="0" xfId="0" applyFont="1" applyFill="1" applyAlignment="1">
      <alignment horizontal="right" vertical="top" wrapText="1"/>
    </xf>
    <xf numFmtId="0" fontId="12" fillId="5" borderId="85" xfId="0" applyFont="1" applyFill="1" applyBorder="1" applyAlignment="1">
      <alignment horizontal="right" wrapText="1"/>
    </xf>
    <xf numFmtId="0" fontId="12" fillId="5" borderId="86" xfId="0" applyFont="1" applyFill="1" applyBorder="1" applyAlignment="1">
      <alignment horizontal="right" wrapText="1"/>
    </xf>
    <xf numFmtId="0" fontId="12" fillId="5" borderId="87" xfId="0" applyFont="1" applyFill="1" applyBorder="1" applyAlignment="1">
      <alignment horizontal="right" wrapText="1"/>
    </xf>
    <xf numFmtId="0" fontId="12" fillId="5" borderId="88" xfId="0" applyFont="1" applyFill="1" applyBorder="1" applyAlignment="1">
      <alignment horizontal="right" wrapText="1"/>
    </xf>
    <xf numFmtId="0" fontId="12" fillId="5" borderId="60" xfId="0" applyFont="1" applyFill="1" applyBorder="1" applyAlignment="1">
      <alignment horizontal="right" vertical="center" wrapText="1"/>
    </xf>
    <xf numFmtId="0" fontId="12" fillId="5" borderId="52" xfId="0" applyFont="1" applyFill="1" applyBorder="1" applyAlignment="1">
      <alignment horizontal="right" vertical="center" wrapText="1"/>
    </xf>
    <xf numFmtId="14" fontId="12" fillId="5" borderId="53" xfId="0" applyNumberFormat="1" applyFont="1" applyFill="1" applyBorder="1" applyAlignment="1">
      <alignment horizontal="right" wrapText="1"/>
    </xf>
    <xf numFmtId="14" fontId="12" fillId="5" borderId="54" xfId="0" applyNumberFormat="1" applyFont="1" applyFill="1" applyBorder="1" applyAlignment="1">
      <alignment horizontal="right" wrapText="1"/>
    </xf>
    <xf numFmtId="0" fontId="3" fillId="5" borderId="8" xfId="0" applyFont="1" applyFill="1" applyBorder="1" applyAlignment="1">
      <alignment vertical="top"/>
    </xf>
    <xf numFmtId="0" fontId="14" fillId="0" borderId="0" xfId="0" applyFont="1" applyAlignment="1">
      <alignment horizontal="center" vertical="center"/>
    </xf>
    <xf numFmtId="49" fontId="14" fillId="0" borderId="0" xfId="0" applyNumberFormat="1" applyFont="1" applyAlignment="1">
      <alignment horizontal="center" vertical="center"/>
    </xf>
    <xf numFmtId="49" fontId="16" fillId="0" borderId="0" xfId="0" applyNumberFormat="1" applyFont="1" applyAlignment="1">
      <alignment horizontal="center" vertical="center"/>
    </xf>
    <xf numFmtId="37" fontId="16" fillId="0" borderId="0" xfId="0" applyNumberFormat="1" applyFont="1" applyAlignment="1">
      <alignment horizontal="right"/>
    </xf>
    <xf numFmtId="0" fontId="14" fillId="0" borderId="4" xfId="0" applyFont="1" applyBorder="1"/>
    <xf numFmtId="0" fontId="14" fillId="0" borderId="0" xfId="0" applyFont="1" applyAlignment="1">
      <alignment horizontal="left"/>
    </xf>
    <xf numFmtId="0" fontId="12" fillId="0" borderId="0" xfId="0" applyFont="1" applyAlignment="1">
      <alignment horizontal="right" wrapText="1"/>
    </xf>
    <xf numFmtId="49" fontId="14" fillId="0" borderId="0" xfId="0" applyNumberFormat="1" applyFont="1" applyAlignment="1">
      <alignment vertical="center"/>
    </xf>
    <xf numFmtId="0" fontId="13" fillId="0" borderId="0" xfId="0" applyFont="1" applyAlignment="1">
      <alignment horizontal="left" vertical="top"/>
    </xf>
    <xf numFmtId="0" fontId="16" fillId="0" borderId="0" xfId="0" applyFont="1" applyAlignment="1">
      <alignment horizontal="center" vertical="center" wrapText="1"/>
    </xf>
    <xf numFmtId="0" fontId="14" fillId="7" borderId="12" xfId="0" applyFont="1" applyFill="1" applyBorder="1" applyAlignment="1">
      <alignment horizontal="right" vertical="top"/>
    </xf>
    <xf numFmtId="0" fontId="17" fillId="0" borderId="0" xfId="0" applyFont="1" applyAlignment="1">
      <alignment vertical="center"/>
    </xf>
    <xf numFmtId="0" fontId="27" fillId="0" borderId="0" xfId="0" applyFont="1"/>
    <xf numFmtId="0" fontId="15" fillId="8" borderId="4" xfId="0" applyFont="1" applyFill="1" applyBorder="1" applyAlignment="1">
      <alignment vertical="top"/>
    </xf>
    <xf numFmtId="3" fontId="14" fillId="7" borderId="32" xfId="0" applyNumberFormat="1" applyFont="1" applyFill="1" applyBorder="1" applyAlignment="1">
      <alignment horizontal="right"/>
    </xf>
    <xf numFmtId="3" fontId="14" fillId="6" borderId="13" xfId="3" applyNumberFormat="1" applyFont="1" applyFill="1" applyBorder="1" applyAlignment="1" applyProtection="1">
      <alignment horizontal="right"/>
    </xf>
    <xf numFmtId="3" fontId="14" fillId="6" borderId="13" xfId="0" applyNumberFormat="1" applyFont="1" applyFill="1" applyBorder="1" applyAlignment="1">
      <alignment horizontal="right"/>
    </xf>
    <xf numFmtId="3" fontId="14" fillId="6" borderId="5" xfId="0" applyNumberFormat="1" applyFont="1" applyFill="1" applyBorder="1" applyAlignment="1">
      <alignment horizontal="right"/>
    </xf>
    <xf numFmtId="3" fontId="16" fillId="2" borderId="34" xfId="0" applyNumberFormat="1" applyFont="1" applyFill="1" applyBorder="1" applyAlignment="1" applyProtection="1">
      <alignment horizontal="right"/>
      <protection locked="0"/>
    </xf>
    <xf numFmtId="3" fontId="14" fillId="6" borderId="13" xfId="0" applyNumberFormat="1" applyFont="1" applyFill="1" applyBorder="1" applyAlignment="1">
      <alignment horizontal="right" wrapText="1"/>
    </xf>
    <xf numFmtId="3" fontId="15" fillId="7" borderId="28" xfId="3" applyNumberFormat="1" applyFont="1" applyFill="1" applyBorder="1" applyAlignment="1" applyProtection="1">
      <alignment horizontal="right"/>
    </xf>
    <xf numFmtId="3" fontId="15" fillId="7" borderId="29" xfId="3" applyNumberFormat="1" applyFont="1" applyFill="1" applyBorder="1" applyAlignment="1" applyProtection="1">
      <alignment horizontal="right"/>
    </xf>
    <xf numFmtId="3" fontId="15" fillId="7" borderId="28" xfId="0" applyNumberFormat="1" applyFont="1" applyFill="1" applyBorder="1" applyAlignment="1">
      <alignment horizontal="right"/>
    </xf>
    <xf numFmtId="3" fontId="15" fillId="7" borderId="36" xfId="0" applyNumberFormat="1" applyFont="1" applyFill="1" applyBorder="1" applyAlignment="1">
      <alignment horizontal="right"/>
    </xf>
    <xf numFmtId="3" fontId="14" fillId="7" borderId="29" xfId="3" applyNumberFormat="1" applyFont="1" applyFill="1" applyBorder="1" applyAlignment="1" applyProtection="1">
      <alignment horizontal="right"/>
    </xf>
    <xf numFmtId="3" fontId="14" fillId="7" borderId="28" xfId="0" applyNumberFormat="1" applyFont="1" applyFill="1" applyBorder="1" applyAlignment="1">
      <alignment horizontal="right"/>
    </xf>
    <xf numFmtId="3" fontId="14" fillId="7" borderId="36" xfId="0" applyNumberFormat="1" applyFont="1" applyFill="1" applyBorder="1" applyAlignment="1">
      <alignment horizontal="right"/>
    </xf>
    <xf numFmtId="3" fontId="14" fillId="7" borderId="29" xfId="0" applyNumberFormat="1" applyFont="1" applyFill="1" applyBorder="1" applyAlignment="1">
      <alignment horizontal="right"/>
    </xf>
    <xf numFmtId="3" fontId="14" fillId="7" borderId="28" xfId="3" applyNumberFormat="1" applyFont="1" applyFill="1" applyBorder="1" applyAlignment="1" applyProtection="1">
      <alignment horizontal="right"/>
    </xf>
    <xf numFmtId="3" fontId="17" fillId="12" borderId="13" xfId="0" applyNumberFormat="1" applyFont="1" applyFill="1" applyBorder="1" applyAlignment="1">
      <alignment horizontal="right"/>
    </xf>
    <xf numFmtId="3" fontId="17" fillId="12" borderId="5" xfId="0" applyNumberFormat="1" applyFont="1" applyFill="1" applyBorder="1" applyAlignment="1">
      <alignment horizontal="right"/>
    </xf>
    <xf numFmtId="3" fontId="17" fillId="8" borderId="13" xfId="0" applyNumberFormat="1" applyFont="1" applyFill="1" applyBorder="1" applyAlignment="1">
      <alignment horizontal="right"/>
    </xf>
    <xf numFmtId="3" fontId="17" fillId="8" borderId="5" xfId="0" applyNumberFormat="1" applyFont="1" applyFill="1" applyBorder="1" applyAlignment="1">
      <alignment horizontal="right"/>
    </xf>
    <xf numFmtId="3" fontId="17" fillId="7" borderId="28" xfId="0" applyNumberFormat="1" applyFont="1" applyFill="1" applyBorder="1" applyAlignment="1">
      <alignment horizontal="right"/>
    </xf>
    <xf numFmtId="3" fontId="17" fillId="7" borderId="29" xfId="0" applyNumberFormat="1" applyFont="1" applyFill="1" applyBorder="1" applyAlignment="1">
      <alignment horizontal="right"/>
    </xf>
    <xf numFmtId="3" fontId="17" fillId="6" borderId="13" xfId="0" applyNumberFormat="1" applyFont="1" applyFill="1" applyBorder="1" applyAlignment="1">
      <alignment horizontal="right"/>
    </xf>
    <xf numFmtId="3" fontId="17" fillId="6" borderId="5" xfId="0" applyNumberFormat="1" applyFont="1" applyFill="1" applyBorder="1" applyAlignment="1">
      <alignment horizontal="right"/>
    </xf>
    <xf numFmtId="3" fontId="17" fillId="11" borderId="28" xfId="0" applyNumberFormat="1" applyFont="1" applyFill="1" applyBorder="1" applyAlignment="1">
      <alignment horizontal="right"/>
    </xf>
    <xf numFmtId="3" fontId="17" fillId="11" borderId="36" xfId="0" applyNumberFormat="1" applyFont="1" applyFill="1" applyBorder="1" applyAlignment="1">
      <alignment horizontal="right"/>
    </xf>
    <xf numFmtId="3" fontId="17" fillId="11" borderId="29"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5" xfId="0" applyNumberFormat="1" applyFont="1" applyFill="1" applyBorder="1" applyAlignment="1">
      <alignment horizontal="right"/>
    </xf>
    <xf numFmtId="3" fontId="16" fillId="3" borderId="30" xfId="0" applyNumberFormat="1" applyFont="1" applyFill="1" applyBorder="1" applyProtection="1">
      <protection locked="0"/>
    </xf>
    <xf numFmtId="3" fontId="16" fillId="0" borderId="37" xfId="0" applyNumberFormat="1" applyFont="1" applyBorder="1" applyProtection="1">
      <protection locked="0"/>
    </xf>
    <xf numFmtId="3" fontId="16" fillId="7" borderId="31" xfId="0" applyNumberFormat="1" applyFont="1" applyFill="1" applyBorder="1"/>
    <xf numFmtId="3" fontId="16" fillId="0" borderId="15" xfId="0" applyNumberFormat="1" applyFont="1" applyBorder="1" applyProtection="1">
      <protection locked="0"/>
    </xf>
    <xf numFmtId="3" fontId="16" fillId="7" borderId="15" xfId="0" applyNumberFormat="1" applyFont="1" applyFill="1" applyBorder="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7" borderId="33" xfId="0" applyNumberFormat="1" applyFont="1" applyFill="1" applyBorder="1"/>
    <xf numFmtId="3" fontId="16" fillId="0" borderId="18" xfId="0" applyNumberFormat="1" applyFont="1" applyBorder="1" applyProtection="1">
      <protection locked="0"/>
    </xf>
    <xf numFmtId="3" fontId="16" fillId="7" borderId="18" xfId="0" applyNumberFormat="1" applyFont="1" applyFill="1" applyBorder="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7" borderId="35" xfId="0" applyNumberFormat="1" applyFont="1" applyFill="1" applyBorder="1"/>
    <xf numFmtId="3" fontId="16" fillId="0" borderId="21" xfId="0" applyNumberFormat="1" applyFont="1" applyBorder="1" applyProtection="1">
      <protection locked="0"/>
    </xf>
    <xf numFmtId="3" fontId="16" fillId="7" borderId="21" xfId="0" applyNumberFormat="1" applyFont="1" applyFill="1" applyBorder="1"/>
    <xf numFmtId="3" fontId="17" fillId="7" borderId="28" xfId="0" applyNumberFormat="1" applyFont="1" applyFill="1" applyBorder="1"/>
    <xf numFmtId="3" fontId="17" fillId="7" borderId="36" xfId="0" applyNumberFormat="1" applyFont="1" applyFill="1" applyBorder="1"/>
    <xf numFmtId="3" fontId="17" fillId="7" borderId="29" xfId="0" applyNumberFormat="1" applyFont="1" applyFill="1" applyBorder="1"/>
    <xf numFmtId="3" fontId="17" fillId="7" borderId="12" xfId="0" applyNumberFormat="1" applyFont="1" applyFill="1" applyBorder="1"/>
    <xf numFmtId="3" fontId="16" fillId="6" borderId="13" xfId="0" applyNumberFormat="1" applyFont="1" applyFill="1" applyBorder="1"/>
    <xf numFmtId="3" fontId="16" fillId="6" borderId="5" xfId="0" applyNumberFormat="1" applyFont="1" applyFill="1" applyBorder="1"/>
    <xf numFmtId="3" fontId="16" fillId="7" borderId="29" xfId="0" applyNumberFormat="1" applyFont="1" applyFill="1" applyBorder="1"/>
    <xf numFmtId="3" fontId="16" fillId="7" borderId="12" xfId="0" applyNumberFormat="1" applyFont="1" applyFill="1" applyBorder="1"/>
    <xf numFmtId="3" fontId="16" fillId="11" borderId="31" xfId="0" applyNumberFormat="1" applyFont="1" applyFill="1" applyBorder="1" applyAlignment="1">
      <alignment horizontal="right"/>
    </xf>
    <xf numFmtId="3" fontId="16" fillId="11" borderId="33" xfId="0" applyNumberFormat="1" applyFont="1" applyFill="1" applyBorder="1" applyAlignment="1">
      <alignment horizontal="right"/>
    </xf>
    <xf numFmtId="3" fontId="16" fillId="11" borderId="35" xfId="0" applyNumberFormat="1" applyFont="1" applyFill="1" applyBorder="1" applyAlignment="1">
      <alignment horizontal="right"/>
    </xf>
    <xf numFmtId="3" fontId="17" fillId="11" borderId="12" xfId="0" applyNumberFormat="1" applyFont="1" applyFill="1" applyBorder="1" applyAlignment="1">
      <alignment horizontal="right"/>
    </xf>
    <xf numFmtId="3" fontId="16" fillId="8" borderId="13" xfId="0" applyNumberFormat="1" applyFont="1" applyFill="1" applyBorder="1" applyAlignment="1">
      <alignment horizontal="right"/>
    </xf>
    <xf numFmtId="3" fontId="16" fillId="4" borderId="15" xfId="0" applyNumberFormat="1" applyFont="1" applyFill="1" applyBorder="1" applyAlignment="1" applyProtection="1">
      <alignment horizontal="right"/>
      <protection locked="0"/>
    </xf>
    <xf numFmtId="3" fontId="16" fillId="4" borderId="30" xfId="0" applyNumberFormat="1" applyFont="1" applyFill="1" applyBorder="1" applyAlignment="1" applyProtection="1">
      <alignment horizontal="right"/>
      <protection locked="0"/>
    </xf>
    <xf numFmtId="3" fontId="16" fillId="4" borderId="18" xfId="0" applyNumberFormat="1" applyFont="1" applyFill="1" applyBorder="1" applyAlignment="1" applyProtection="1">
      <alignment horizontal="right"/>
      <protection locked="0"/>
    </xf>
    <xf numFmtId="3" fontId="16" fillId="4" borderId="32" xfId="0" applyNumberFormat="1" applyFont="1" applyFill="1" applyBorder="1" applyAlignment="1" applyProtection="1">
      <alignment horizontal="right"/>
      <protection locked="0"/>
    </xf>
    <xf numFmtId="3" fontId="16" fillId="4" borderId="21" xfId="0" applyNumberFormat="1" applyFont="1" applyFill="1" applyBorder="1" applyAlignment="1" applyProtection="1">
      <alignment horizontal="right"/>
      <protection locked="0"/>
    </xf>
    <xf numFmtId="3" fontId="16" fillId="4" borderId="34" xfId="0" applyNumberFormat="1" applyFont="1" applyFill="1" applyBorder="1" applyAlignment="1" applyProtection="1">
      <alignment horizontal="right"/>
      <protection locked="0"/>
    </xf>
    <xf numFmtId="3" fontId="16" fillId="4" borderId="12" xfId="0" applyNumberFormat="1" applyFont="1" applyFill="1" applyBorder="1" applyAlignment="1" applyProtection="1">
      <alignment horizontal="right"/>
      <protection locked="0"/>
    </xf>
    <xf numFmtId="3" fontId="16" fillId="4" borderId="28" xfId="0" applyNumberFormat="1" applyFont="1" applyFill="1" applyBorder="1" applyAlignment="1" applyProtection="1">
      <alignment horizontal="right"/>
      <protection locked="0"/>
    </xf>
    <xf numFmtId="3" fontId="16" fillId="10" borderId="13" xfId="0" applyNumberFormat="1" applyFont="1" applyFill="1" applyBorder="1" applyAlignment="1">
      <alignment horizontal="right"/>
    </xf>
    <xf numFmtId="3" fontId="17" fillId="10" borderId="13" xfId="0" applyNumberFormat="1" applyFont="1" applyFill="1" applyBorder="1" applyAlignment="1">
      <alignment horizontal="right"/>
    </xf>
    <xf numFmtId="3" fontId="17" fillId="11" borderId="12" xfId="0" applyNumberFormat="1" applyFont="1" applyFill="1" applyBorder="1"/>
    <xf numFmtId="3" fontId="17" fillId="11" borderId="28" xfId="0" applyNumberFormat="1" applyFont="1" applyFill="1" applyBorder="1"/>
    <xf numFmtId="3" fontId="16" fillId="4" borderId="15" xfId="0" applyNumberFormat="1" applyFont="1" applyFill="1" applyBorder="1" applyProtection="1">
      <protection locked="0"/>
    </xf>
    <xf numFmtId="3" fontId="16" fillId="4" borderId="30" xfId="0" applyNumberFormat="1" applyFont="1" applyFill="1" applyBorder="1" applyProtection="1">
      <protection locked="0"/>
    </xf>
    <xf numFmtId="3" fontId="16" fillId="4" borderId="32" xfId="0" applyNumberFormat="1" applyFont="1" applyFill="1" applyBorder="1" applyProtection="1">
      <protection locked="0"/>
    </xf>
    <xf numFmtId="3" fontId="16" fillId="4" borderId="21" xfId="0" applyNumberFormat="1" applyFont="1" applyFill="1" applyBorder="1" applyProtection="1">
      <protection locked="0"/>
    </xf>
    <xf numFmtId="3" fontId="16" fillId="4" borderId="34" xfId="0" applyNumberFormat="1" applyFont="1" applyFill="1" applyBorder="1" applyProtection="1">
      <protection locked="0"/>
    </xf>
    <xf numFmtId="3" fontId="16" fillId="3" borderId="12" xfId="0" applyNumberFormat="1" applyFont="1" applyFill="1" applyBorder="1" applyProtection="1">
      <protection locked="0"/>
    </xf>
    <xf numFmtId="3" fontId="25" fillId="6" borderId="12" xfId="0" applyNumberFormat="1" applyFont="1" applyFill="1" applyBorder="1" applyAlignment="1">
      <alignment horizontal="right"/>
    </xf>
    <xf numFmtId="3" fontId="16" fillId="3" borderId="15" xfId="0" applyNumberFormat="1" applyFont="1" applyFill="1" applyBorder="1" applyProtection="1">
      <protection locked="0"/>
    </xf>
    <xf numFmtId="3" fontId="16" fillId="3" borderId="18" xfId="0" applyNumberFormat="1" applyFont="1" applyFill="1" applyBorder="1" applyProtection="1">
      <protection locked="0"/>
    </xf>
    <xf numFmtId="3" fontId="16" fillId="3" borderId="21" xfId="0" applyNumberFormat="1" applyFont="1" applyFill="1" applyBorder="1" applyProtection="1">
      <protection locked="0"/>
    </xf>
    <xf numFmtId="3" fontId="17" fillId="7" borderId="12" xfId="0" applyNumberFormat="1" applyFont="1" applyFill="1" applyBorder="1" applyAlignment="1">
      <alignment horizontal="right"/>
    </xf>
    <xf numFmtId="3" fontId="16" fillId="3" borderId="63" xfId="0" applyNumberFormat="1" applyFont="1" applyFill="1" applyBorder="1" applyProtection="1">
      <protection locked="0"/>
    </xf>
    <xf numFmtId="3" fontId="16" fillId="7" borderId="63" xfId="0" applyNumberFormat="1" applyFont="1" applyFill="1" applyBorder="1"/>
    <xf numFmtId="3" fontId="15" fillId="7" borderId="28" xfId="0" applyNumberFormat="1" applyFont="1" applyFill="1" applyBorder="1"/>
    <xf numFmtId="3" fontId="15" fillId="7" borderId="29" xfId="0" applyNumberFormat="1" applyFont="1" applyFill="1" applyBorder="1"/>
    <xf numFmtId="3" fontId="14" fillId="6" borderId="13" xfId="0" applyNumberFormat="1" applyFont="1" applyFill="1" applyBorder="1"/>
    <xf numFmtId="3" fontId="14" fillId="6" borderId="3" xfId="0" applyNumberFormat="1" applyFont="1" applyFill="1" applyBorder="1"/>
    <xf numFmtId="3" fontId="14" fillId="6" borderId="14" xfId="0" applyNumberFormat="1" applyFont="1" applyFill="1" applyBorder="1"/>
    <xf numFmtId="3" fontId="14" fillId="8" borderId="13" xfId="0" applyNumberFormat="1" applyFont="1" applyFill="1" applyBorder="1" applyAlignment="1">
      <alignment horizontal="left" indent="1"/>
    </xf>
    <xf numFmtId="3" fontId="15" fillId="8" borderId="5" xfId="0" applyNumberFormat="1" applyFont="1" applyFill="1" applyBorder="1" applyAlignment="1">
      <alignment horizontal="right" indent="1"/>
    </xf>
    <xf numFmtId="3" fontId="14" fillId="6" borderId="0" xfId="0" applyNumberFormat="1" applyFont="1" applyFill="1" applyAlignment="1">
      <alignment horizontal="left" indent="1"/>
    </xf>
    <xf numFmtId="3" fontId="14" fillId="6" borderId="9" xfId="0" applyNumberFormat="1" applyFont="1" applyFill="1" applyBorder="1" applyAlignment="1">
      <alignment horizontal="left" indent="1"/>
    </xf>
    <xf numFmtId="3" fontId="25" fillId="6" borderId="8" xfId="0" applyNumberFormat="1" applyFont="1" applyFill="1" applyBorder="1"/>
    <xf numFmtId="3" fontId="25" fillId="6" borderId="0" xfId="0" applyNumberFormat="1" applyFont="1" applyFill="1"/>
    <xf numFmtId="3" fontId="25" fillId="6" borderId="9" xfId="0" applyNumberFormat="1" applyFont="1" applyFill="1" applyBorder="1"/>
    <xf numFmtId="3" fontId="25" fillId="6" borderId="8" xfId="0" applyNumberFormat="1" applyFont="1" applyFill="1" applyBorder="1" applyAlignment="1">
      <alignment horizontal="left" indent="1"/>
    </xf>
    <xf numFmtId="3" fontId="25" fillId="6" borderId="0" xfId="0" applyNumberFormat="1" applyFont="1" applyFill="1" applyAlignment="1">
      <alignment horizontal="left" indent="1"/>
    </xf>
    <xf numFmtId="3" fontId="25" fillId="6" borderId="9" xfId="0" applyNumberFormat="1" applyFont="1" applyFill="1" applyBorder="1" applyAlignment="1">
      <alignment horizontal="left" indent="1"/>
    </xf>
    <xf numFmtId="3" fontId="25" fillId="6" borderId="6" xfId="0" applyNumberFormat="1" applyFont="1" applyFill="1" applyBorder="1"/>
    <xf numFmtId="3" fontId="25" fillId="6" borderId="7" xfId="0" applyNumberFormat="1" applyFont="1" applyFill="1" applyBorder="1"/>
    <xf numFmtId="3" fontId="25" fillId="6" borderId="10" xfId="0" applyNumberFormat="1" applyFont="1" applyFill="1" applyBorder="1"/>
    <xf numFmtId="3" fontId="16" fillId="2" borderId="15" xfId="0" applyNumberFormat="1" applyFont="1" applyFill="1" applyBorder="1" applyAlignment="1" applyProtection="1">
      <alignment horizontal="right"/>
      <protection locked="0"/>
    </xf>
    <xf numFmtId="3" fontId="16" fillId="2" borderId="18"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6" fillId="8" borderId="5" xfId="0" applyNumberFormat="1" applyFont="1" applyFill="1" applyBorder="1" applyAlignment="1">
      <alignment horizontal="right"/>
    </xf>
    <xf numFmtId="3" fontId="16" fillId="2" borderId="21" xfId="0" applyNumberFormat="1" applyFont="1" applyFill="1" applyBorder="1" applyAlignment="1" applyProtection="1">
      <alignment horizontal="right"/>
      <protection locked="0"/>
    </xf>
    <xf numFmtId="3" fontId="16" fillId="2" borderId="30" xfId="0" applyNumberFormat="1" applyFont="1" applyFill="1" applyBorder="1" applyAlignment="1" applyProtection="1">
      <alignment horizontal="right"/>
      <protection locked="0"/>
    </xf>
    <xf numFmtId="3" fontId="16" fillId="2" borderId="31" xfId="0" applyNumberFormat="1" applyFont="1" applyFill="1" applyBorder="1" applyAlignment="1" applyProtection="1">
      <alignment horizontal="right"/>
      <protection locked="0"/>
    </xf>
    <xf numFmtId="3" fontId="16" fillId="7" borderId="30" xfId="0" applyNumberFormat="1" applyFont="1" applyFill="1" applyBorder="1" applyAlignment="1">
      <alignment horizontal="right"/>
    </xf>
    <xf numFmtId="3" fontId="16" fillId="7" borderId="31" xfId="0" applyNumberFormat="1" applyFont="1" applyFill="1" applyBorder="1" applyAlignment="1">
      <alignment horizontal="right"/>
    </xf>
    <xf numFmtId="3" fontId="16" fillId="2" borderId="32" xfId="0" applyNumberFormat="1" applyFont="1" applyFill="1" applyBorder="1" applyAlignment="1" applyProtection="1">
      <alignment horizontal="right"/>
      <protection locked="0"/>
    </xf>
    <xf numFmtId="3" fontId="16" fillId="2" borderId="33" xfId="0" applyNumberFormat="1" applyFont="1" applyFill="1" applyBorder="1" applyAlignment="1" applyProtection="1">
      <alignment horizontal="right"/>
      <protection locked="0"/>
    </xf>
    <xf numFmtId="3" fontId="16" fillId="7" borderId="32" xfId="0" applyNumberFormat="1" applyFont="1" applyFill="1" applyBorder="1" applyAlignment="1">
      <alignment horizontal="right"/>
    </xf>
    <xf numFmtId="3" fontId="16" fillId="7" borderId="33" xfId="0" applyNumberFormat="1" applyFont="1" applyFill="1" applyBorder="1" applyAlignment="1">
      <alignment horizontal="right"/>
    </xf>
    <xf numFmtId="3" fontId="16" fillId="2" borderId="35" xfId="0" applyNumberFormat="1" applyFont="1" applyFill="1" applyBorder="1" applyAlignment="1" applyProtection="1">
      <alignment horizontal="right"/>
      <protection locked="0"/>
    </xf>
    <xf numFmtId="3" fontId="16" fillId="10" borderId="13" xfId="0" applyNumberFormat="1" applyFont="1" applyFill="1" applyBorder="1"/>
    <xf numFmtId="3" fontId="16" fillId="10" borderId="5" xfId="0" applyNumberFormat="1" applyFont="1" applyFill="1" applyBorder="1"/>
    <xf numFmtId="0" fontId="14" fillId="0" borderId="0" xfId="0" applyFont="1" applyAlignment="1">
      <alignment wrapText="1"/>
    </xf>
    <xf numFmtId="14" fontId="15" fillId="0" borderId="0" xfId="0" applyNumberFormat="1" applyFont="1" applyAlignment="1">
      <alignment horizontal="right"/>
    </xf>
    <xf numFmtId="0" fontId="16" fillId="6" borderId="0" xfId="0" applyFont="1" applyFill="1"/>
    <xf numFmtId="0" fontId="16" fillId="6" borderId="9" xfId="0" applyFont="1" applyFill="1" applyBorder="1"/>
    <xf numFmtId="0" fontId="29" fillId="6" borderId="0" xfId="0" applyFont="1" applyFill="1"/>
    <xf numFmtId="0" fontId="29" fillId="6" borderId="9" xfId="0" applyFont="1" applyFill="1" applyBorder="1"/>
    <xf numFmtId="0" fontId="14" fillId="0" borderId="0" xfId="0" applyFont="1" applyAlignment="1">
      <alignment vertical="top"/>
    </xf>
    <xf numFmtId="0" fontId="12" fillId="5" borderId="60" xfId="0" applyFont="1" applyFill="1" applyBorder="1" applyAlignment="1">
      <alignment horizontal="center" vertical="center" wrapText="1"/>
    </xf>
    <xf numFmtId="0" fontId="20" fillId="9" borderId="53" xfId="0" applyFont="1" applyFill="1" applyBorder="1" applyAlignment="1">
      <alignment horizontal="right" wrapText="1"/>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1" xfId="3" applyNumberFormat="1" applyFont="1" applyBorder="1" applyAlignment="1" applyProtection="1">
      <alignment horizontal="right"/>
      <protection locked="0"/>
    </xf>
    <xf numFmtId="3" fontId="16" fillId="4" borderId="37" xfId="0" applyNumberFormat="1" applyFont="1" applyFill="1" applyBorder="1" applyAlignment="1" applyProtection="1">
      <alignment horizontal="right"/>
      <protection locked="0"/>
    </xf>
    <xf numFmtId="3" fontId="16" fillId="4" borderId="38" xfId="0" applyNumberFormat="1" applyFont="1" applyFill="1" applyBorder="1" applyAlignment="1" applyProtection="1">
      <alignment horizontal="right"/>
      <protection locked="0"/>
    </xf>
    <xf numFmtId="3" fontId="16" fillId="4" borderId="39" xfId="0" applyNumberFormat="1" applyFont="1" applyFill="1" applyBorder="1" applyAlignment="1" applyProtection="1">
      <alignment horizontal="right"/>
      <protection locked="0"/>
    </xf>
    <xf numFmtId="37" fontId="17" fillId="8" borderId="13" xfId="0" applyNumberFormat="1" applyFont="1" applyFill="1" applyBorder="1" applyAlignment="1">
      <alignment horizontal="right"/>
    </xf>
    <xf numFmtId="3" fontId="17" fillId="10" borderId="13" xfId="0" applyNumberFormat="1" applyFont="1" applyFill="1" applyBorder="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7" fontId="16" fillId="0" borderId="0" xfId="0" applyNumberFormat="1" applyFont="1" applyAlignment="1">
      <alignment horizontal="left" wrapText="1"/>
    </xf>
    <xf numFmtId="0" fontId="14" fillId="0" borderId="0" xfId="0" applyFont="1" applyAlignment="1">
      <alignment horizontal="left" vertical="top"/>
    </xf>
    <xf numFmtId="0" fontId="15" fillId="7" borderId="6" xfId="0" applyFont="1" applyFill="1" applyBorder="1" applyAlignment="1">
      <alignment horizontal="right"/>
    </xf>
    <xf numFmtId="3" fontId="17" fillId="7" borderId="12" xfId="4" applyNumberFormat="1" applyFont="1" applyFill="1" applyBorder="1" applyProtection="1"/>
    <xf numFmtId="3" fontId="14" fillId="7" borderId="32" xfId="3" applyNumberFormat="1" applyFont="1" applyFill="1" applyBorder="1" applyAlignment="1" applyProtection="1">
      <alignment horizontal="right"/>
    </xf>
    <xf numFmtId="3" fontId="14" fillId="7"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7" borderId="28" xfId="0" quotePrefix="1" applyNumberFormat="1" applyFont="1" applyFill="1" applyBorder="1" applyAlignment="1">
      <alignment horizontal="right"/>
    </xf>
    <xf numFmtId="4" fontId="15" fillId="7" borderId="29" xfId="0" applyNumberFormat="1" applyFont="1" applyFill="1" applyBorder="1" applyAlignment="1">
      <alignment horizontal="right"/>
    </xf>
    <xf numFmtId="4" fontId="15" fillId="7" borderId="28" xfId="0" applyNumberFormat="1" applyFont="1" applyFill="1" applyBorder="1"/>
    <xf numFmtId="4" fontId="15" fillId="7" borderId="29" xfId="0" applyNumberFormat="1" applyFont="1" applyFill="1" applyBorder="1"/>
    <xf numFmtId="0" fontId="14" fillId="0" borderId="4" xfId="0" applyFont="1" applyBorder="1" applyAlignment="1">
      <alignment vertical="top"/>
    </xf>
    <xf numFmtId="0" fontId="14" fillId="0" borderId="8" xfId="0" applyFont="1" applyBorder="1"/>
    <xf numFmtId="0" fontId="14" fillId="0" borderId="11" xfId="0" applyFont="1" applyBorder="1" applyAlignment="1">
      <alignment horizontal="right"/>
    </xf>
    <xf numFmtId="0" fontId="14" fillId="2" borderId="6" xfId="0" applyFont="1" applyFill="1" applyBorder="1" applyAlignment="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8" xfId="0" applyNumberFormat="1" applyFont="1" applyBorder="1" applyAlignment="1" applyProtection="1">
      <alignment horizontal="right"/>
      <protection locked="0"/>
    </xf>
    <xf numFmtId="0" fontId="4" fillId="0" borderId="0" xfId="0" applyFont="1" applyAlignment="1">
      <alignment horizontal="left"/>
    </xf>
    <xf numFmtId="0" fontId="27" fillId="0" borderId="0" xfId="0" applyFont="1" applyAlignment="1">
      <alignment vertical="top"/>
    </xf>
    <xf numFmtId="0" fontId="0" fillId="13" borderId="0" xfId="0" applyFill="1"/>
    <xf numFmtId="0" fontId="0" fillId="0" borderId="0" xfId="0" applyAlignment="1">
      <alignment vertical="top"/>
    </xf>
    <xf numFmtId="0" fontId="4" fillId="0" borderId="0" xfId="0" applyFont="1" applyAlignment="1">
      <alignment horizontal="right" vertical="top"/>
    </xf>
    <xf numFmtId="0" fontId="4" fillId="0" borderId="0" xfId="0" applyFont="1" applyAlignment="1">
      <alignment vertical="top"/>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Protection="1">
      <protection locked="0"/>
    </xf>
    <xf numFmtId="0" fontId="29" fillId="6" borderId="5" xfId="0" applyFont="1" applyFill="1" applyBorder="1"/>
    <xf numFmtId="0" fontId="14" fillId="0" borderId="71" xfId="0" applyFont="1" applyBorder="1" applyAlignment="1">
      <alignment horizontal="left" indent="1"/>
    </xf>
    <xf numFmtId="3" fontId="14" fillId="0" borderId="68" xfId="0" applyNumberFormat="1" applyFont="1" applyBorder="1" applyProtection="1">
      <protection locked="0"/>
    </xf>
    <xf numFmtId="3" fontId="14" fillId="0" borderId="69" xfId="0" applyNumberFormat="1" applyFont="1" applyBorder="1" applyProtection="1">
      <protection locked="0"/>
    </xf>
    <xf numFmtId="0" fontId="14" fillId="0" borderId="15" xfId="0" applyFont="1" applyBorder="1" applyAlignment="1">
      <alignment horizontal="left" indent="1"/>
    </xf>
    <xf numFmtId="0" fontId="12" fillId="5" borderId="57" xfId="0" applyFont="1" applyFill="1" applyBorder="1" applyAlignment="1">
      <alignment horizontal="center" vertical="center" wrapText="1"/>
    </xf>
    <xf numFmtId="14" fontId="12" fillId="5" borderId="106" xfId="0" applyNumberFormat="1" applyFont="1" applyFill="1" applyBorder="1" applyAlignment="1">
      <alignment horizontal="right" wrapText="1"/>
    </xf>
    <xf numFmtId="14" fontId="12" fillId="5" borderId="107" xfId="0" applyNumberFormat="1" applyFont="1" applyFill="1" applyBorder="1" applyAlignment="1">
      <alignment horizontal="right" wrapText="1"/>
    </xf>
    <xf numFmtId="14" fontId="12" fillId="5" borderId="108" xfId="0" applyNumberFormat="1" applyFont="1" applyFill="1" applyBorder="1" applyAlignment="1">
      <alignment horizontal="right" wrapText="1"/>
    </xf>
    <xf numFmtId="14" fontId="12" fillId="5" borderId="109" xfId="0" applyNumberFormat="1" applyFont="1" applyFill="1" applyBorder="1" applyAlignment="1">
      <alignment horizontal="right" wrapText="1"/>
    </xf>
    <xf numFmtId="0" fontId="12" fillId="5" borderId="0" xfId="0" applyFont="1" applyFill="1" applyAlignment="1">
      <alignment horizontal="right"/>
    </xf>
    <xf numFmtId="14" fontId="12" fillId="5" borderId="62" xfId="0" applyNumberFormat="1" applyFont="1" applyFill="1" applyBorder="1" applyAlignment="1">
      <alignment horizontal="right" wrapText="1"/>
    </xf>
    <xf numFmtId="0" fontId="12" fillId="5" borderId="106" xfId="0" applyFont="1" applyFill="1" applyBorder="1" applyAlignment="1">
      <alignment horizontal="right" wrapText="1"/>
    </xf>
    <xf numFmtId="0" fontId="12" fillId="5" borderId="107" xfId="0" applyFont="1" applyFill="1" applyBorder="1" applyAlignment="1">
      <alignment horizontal="right" wrapText="1"/>
    </xf>
    <xf numFmtId="0" fontId="12" fillId="5" borderId="108" xfId="0" applyFont="1" applyFill="1" applyBorder="1" applyAlignment="1">
      <alignment horizontal="right" wrapText="1"/>
    </xf>
    <xf numFmtId="0" fontId="12" fillId="5" borderId="109" xfId="0" applyFont="1" applyFill="1" applyBorder="1" applyAlignment="1">
      <alignment horizontal="right" wrapText="1"/>
    </xf>
    <xf numFmtId="0" fontId="12" fillId="5" borderId="57" xfId="0" applyFont="1" applyFill="1" applyBorder="1" applyAlignment="1">
      <alignment horizontal="right" vertical="center" wrapText="1"/>
    </xf>
    <xf numFmtId="0" fontId="12" fillId="5" borderId="62" xfId="0" applyFont="1" applyFill="1" applyBorder="1" applyAlignment="1">
      <alignment horizontal="right" vertical="center" wrapText="1"/>
    </xf>
    <xf numFmtId="49" fontId="16" fillId="13" borderId="0" xfId="0" applyNumberFormat="1" applyFont="1" applyFill="1" applyAlignment="1">
      <alignment horizontal="center" vertical="center"/>
    </xf>
    <xf numFmtId="0" fontId="16" fillId="0" borderId="6" xfId="0" applyFont="1" applyBorder="1" applyAlignment="1">
      <alignment horizontal="left"/>
    </xf>
    <xf numFmtId="0" fontId="0" fillId="0" borderId="0" xfId="0" applyAlignment="1">
      <alignment wrapText="1"/>
    </xf>
    <xf numFmtId="3" fontId="16" fillId="11" borderId="15" xfId="0" applyNumberFormat="1" applyFont="1" applyFill="1" applyBorder="1"/>
    <xf numFmtId="3" fontId="16" fillId="11" borderId="21" xfId="0" applyNumberFormat="1" applyFont="1" applyFill="1" applyBorder="1"/>
    <xf numFmtId="0" fontId="15" fillId="8" borderId="13" xfId="0" applyFont="1" applyFill="1" applyBorder="1" applyAlignment="1">
      <alignment horizontal="right"/>
    </xf>
    <xf numFmtId="0" fontId="15" fillId="8" borderId="5" xfId="0" applyFont="1" applyFill="1" applyBorder="1" applyAlignment="1">
      <alignment horizontal="right"/>
    </xf>
    <xf numFmtId="3" fontId="15" fillId="8" borderId="13" xfId="0" applyNumberFormat="1" applyFont="1" applyFill="1" applyBorder="1" applyAlignment="1">
      <alignment horizontal="right"/>
    </xf>
    <xf numFmtId="3" fontId="15" fillId="8" borderId="5" xfId="0" applyNumberFormat="1" applyFont="1" applyFill="1" applyBorder="1" applyAlignment="1">
      <alignment horizontal="right"/>
    </xf>
    <xf numFmtId="3" fontId="15" fillId="8" borderId="13" xfId="3" applyNumberFormat="1" applyFont="1" applyFill="1" applyBorder="1" applyAlignment="1" applyProtection="1">
      <alignment horizontal="right"/>
    </xf>
    <xf numFmtId="3" fontId="15" fillId="8" borderId="13" xfId="0" applyNumberFormat="1" applyFont="1" applyFill="1" applyBorder="1" applyAlignment="1">
      <alignment horizontal="right" wrapText="1"/>
    </xf>
    <xf numFmtId="3" fontId="15" fillId="8" borderId="5" xfId="0" applyNumberFormat="1" applyFont="1" applyFill="1" applyBorder="1" applyAlignment="1">
      <alignment horizontal="right" wrapText="1"/>
    </xf>
    <xf numFmtId="0" fontId="15" fillId="8" borderId="13" xfId="3" applyNumberFormat="1" applyFont="1" applyFill="1" applyBorder="1" applyAlignment="1" applyProtection="1">
      <alignment horizontal="right"/>
    </xf>
    <xf numFmtId="0" fontId="17" fillId="8" borderId="13" xfId="0" applyFont="1" applyFill="1" applyBorder="1" applyAlignment="1">
      <alignment horizontal="right"/>
    </xf>
    <xf numFmtId="0" fontId="17" fillId="8" borderId="5" xfId="0" applyFont="1" applyFill="1" applyBorder="1" applyAlignment="1">
      <alignment horizontal="right"/>
    </xf>
    <xf numFmtId="0" fontId="17" fillId="12" borderId="13" xfId="0" applyFont="1" applyFill="1" applyBorder="1" applyAlignment="1">
      <alignment horizontal="right"/>
    </xf>
    <xf numFmtId="0" fontId="17" fillId="12" borderId="5" xfId="0" applyFont="1" applyFill="1" applyBorder="1" applyAlignment="1">
      <alignment horizontal="right"/>
    </xf>
    <xf numFmtId="0" fontId="14" fillId="0" borderId="79" xfId="0" applyFont="1" applyBorder="1" applyAlignment="1">
      <alignment horizontal="right" vertical="top"/>
    </xf>
    <xf numFmtId="0" fontId="14" fillId="0" borderId="63" xfId="0" applyFont="1" applyBorder="1" applyAlignment="1" applyProtection="1">
      <alignment horizontal="left" vertical="top" wrapText="1"/>
      <protection locked="0"/>
    </xf>
    <xf numFmtId="0" fontId="12" fillId="5" borderId="3" xfId="0" applyFont="1" applyFill="1" applyBorder="1" applyAlignment="1">
      <alignment horizontal="center" vertical="center"/>
    </xf>
    <xf numFmtId="0" fontId="33" fillId="0" borderId="0" xfId="6" applyFont="1"/>
    <xf numFmtId="0" fontId="4" fillId="6" borderId="0" xfId="0" applyFont="1" applyFill="1" applyAlignment="1">
      <alignment vertical="top"/>
    </xf>
    <xf numFmtId="0" fontId="13" fillId="0" borderId="0" xfId="0" applyFont="1" applyAlignment="1">
      <alignment vertical="top"/>
    </xf>
    <xf numFmtId="0" fontId="12" fillId="0" borderId="0" xfId="0" applyFont="1" applyAlignment="1">
      <alignment horizontal="left" wrapText="1"/>
    </xf>
    <xf numFmtId="10" fontId="29"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Alignment="1" applyProtection="1">
      <alignment horizontal="right"/>
      <protection locked="0"/>
    </xf>
    <xf numFmtId="0" fontId="13" fillId="5" borderId="92" xfId="0" applyFont="1" applyFill="1" applyBorder="1" applyAlignment="1">
      <alignment horizontal="left" vertical="top"/>
    </xf>
    <xf numFmtId="0" fontId="13" fillId="5" borderId="93" xfId="0" applyFont="1" applyFill="1" applyBorder="1" applyAlignment="1">
      <alignment horizontal="left" vertical="top"/>
    </xf>
    <xf numFmtId="10" fontId="29" fillId="6" borderId="12" xfId="3" applyNumberFormat="1" applyFont="1" applyFill="1" applyBorder="1" applyAlignment="1" applyProtection="1">
      <alignment horizontal="left"/>
    </xf>
    <xf numFmtId="2" fontId="16" fillId="2" borderId="15" xfId="3" applyNumberFormat="1" applyFont="1" applyFill="1" applyBorder="1" applyAlignment="1" applyProtection="1">
      <alignment horizontal="left"/>
      <protection locked="0"/>
    </xf>
    <xf numFmtId="2" fontId="16" fillId="2" borderId="18" xfId="3" applyNumberFormat="1" applyFont="1" applyFill="1" applyBorder="1" applyAlignment="1" applyProtection="1">
      <alignment horizontal="left"/>
      <protection locked="0"/>
    </xf>
    <xf numFmtId="2" fontId="16" fillId="0" borderId="18" xfId="0" applyNumberFormat="1" applyFont="1" applyBorder="1" applyAlignment="1" applyProtection="1">
      <alignment horizontal="left"/>
      <protection locked="0"/>
    </xf>
    <xf numFmtId="2" fontId="16" fillId="0" borderId="21" xfId="0" applyNumberFormat="1" applyFont="1" applyBorder="1" applyAlignment="1" applyProtection="1">
      <alignment horizontal="left"/>
      <protection locked="0"/>
    </xf>
    <xf numFmtId="0" fontId="13" fillId="5" borderId="14" xfId="0" applyFont="1" applyFill="1" applyBorder="1" applyAlignment="1">
      <alignment vertical="top" wrapText="1"/>
    </xf>
    <xf numFmtId="49" fontId="14" fillId="15" borderId="0" xfId="0" applyNumberFormat="1" applyFont="1" applyFill="1" applyAlignment="1">
      <alignment horizontal="center" vertical="center"/>
    </xf>
    <xf numFmtId="0" fontId="16" fillId="2" borderId="22" xfId="2" applyFont="1" applyFill="1" applyBorder="1" applyAlignment="1">
      <alignment horizontal="left" wrapText="1" indent="1"/>
    </xf>
    <xf numFmtId="0" fontId="14" fillId="0" borderId="8" xfId="0" applyFont="1" applyBorder="1" applyAlignment="1">
      <alignment vertical="top"/>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168" fontId="14" fillId="0" borderId="30" xfId="3" applyNumberFormat="1" applyFont="1" applyFill="1" applyBorder="1" applyProtection="1"/>
    <xf numFmtId="168" fontId="14" fillId="0" borderId="37" xfId="3" applyNumberFormat="1" applyFont="1" applyFill="1" applyBorder="1" applyProtection="1"/>
    <xf numFmtId="168" fontId="14" fillId="0" borderId="31" xfId="3" applyNumberFormat="1" applyFont="1" applyFill="1" applyBorder="1" applyProtection="1"/>
    <xf numFmtId="168" fontId="14" fillId="0" borderId="32" xfId="3" applyNumberFormat="1" applyFont="1" applyFill="1" applyBorder="1" applyProtection="1"/>
    <xf numFmtId="168" fontId="14" fillId="0" borderId="38" xfId="3" applyNumberFormat="1" applyFont="1" applyFill="1" applyBorder="1" applyProtection="1"/>
    <xf numFmtId="168" fontId="14" fillId="0" borderId="33" xfId="3" applyNumberFormat="1" applyFont="1" applyFill="1" applyBorder="1" applyProtection="1"/>
    <xf numFmtId="168" fontId="14" fillId="0" borderId="34" xfId="3" applyNumberFormat="1" applyFont="1" applyFill="1" applyBorder="1" applyProtection="1"/>
    <xf numFmtId="168" fontId="14" fillId="0" borderId="39" xfId="3" applyNumberFormat="1" applyFont="1" applyFill="1" applyBorder="1" applyProtection="1"/>
    <xf numFmtId="168" fontId="14" fillId="0" borderId="35" xfId="3" applyNumberFormat="1" applyFont="1" applyFill="1" applyBorder="1" applyProtection="1"/>
    <xf numFmtId="168" fontId="14" fillId="0" borderId="28" xfId="3" applyNumberFormat="1" applyFont="1" applyFill="1" applyBorder="1" applyProtection="1"/>
    <xf numFmtId="168" fontId="14" fillId="0" borderId="36" xfId="3" applyNumberFormat="1" applyFont="1" applyFill="1" applyBorder="1" applyProtection="1"/>
    <xf numFmtId="168" fontId="14" fillId="0" borderId="29" xfId="3" applyNumberFormat="1" applyFont="1" applyFill="1" applyBorder="1" applyProtection="1"/>
    <xf numFmtId="3" fontId="14" fillId="0" borderId="28" xfId="0" applyNumberFormat="1" applyFont="1" applyBorder="1" applyAlignment="1" applyProtection="1">
      <alignment horizontal="right" vertical="top"/>
      <protection locked="0"/>
    </xf>
    <xf numFmtId="3" fontId="14" fillId="0" borderId="29" xfId="0" applyNumberFormat="1" applyFont="1" applyBorder="1" applyAlignment="1" applyProtection="1">
      <alignment horizontal="right" vertical="top"/>
      <protection locked="0"/>
    </xf>
    <xf numFmtId="3" fontId="14" fillId="0" borderId="36" xfId="0" applyNumberFormat="1" applyFont="1" applyBorder="1" applyAlignment="1" applyProtection="1">
      <alignment horizontal="right" vertical="top"/>
      <protection locked="0"/>
    </xf>
    <xf numFmtId="168" fontId="14" fillId="0" borderId="32" xfId="3" applyNumberFormat="1" applyFont="1" applyFill="1" applyBorder="1" applyAlignment="1" applyProtection="1">
      <alignment horizontal="right" vertical="top"/>
    </xf>
    <xf numFmtId="168" fontId="14" fillId="0" borderId="38" xfId="3" applyNumberFormat="1" applyFont="1" applyFill="1" applyBorder="1" applyAlignment="1" applyProtection="1">
      <alignment horizontal="right" vertical="top"/>
    </xf>
    <xf numFmtId="168" fontId="14" fillId="0" borderId="33" xfId="3" applyNumberFormat="1" applyFont="1" applyFill="1" applyBorder="1" applyAlignment="1" applyProtection="1">
      <alignment horizontal="right" vertical="top"/>
    </xf>
    <xf numFmtId="0" fontId="15" fillId="7" borderId="4" xfId="0" applyFont="1" applyFill="1" applyBorder="1" applyAlignment="1">
      <alignment horizontal="left" vertical="top" wrapText="1"/>
    </xf>
    <xf numFmtId="3" fontId="15" fillId="7" borderId="28" xfId="0" applyNumberFormat="1" applyFont="1" applyFill="1" applyBorder="1" applyAlignment="1">
      <alignment vertical="top" wrapText="1"/>
    </xf>
    <xf numFmtId="3" fontId="15" fillId="7" borderId="29" xfId="0" applyNumberFormat="1" applyFont="1" applyFill="1" applyBorder="1" applyAlignment="1">
      <alignment horizontal="right" vertical="top" wrapText="1"/>
    </xf>
    <xf numFmtId="3" fontId="15" fillId="7" borderId="28" xfId="0" applyNumberFormat="1" applyFont="1" applyFill="1" applyBorder="1" applyAlignment="1">
      <alignment horizontal="right" vertical="top" wrapText="1"/>
    </xf>
    <xf numFmtId="3" fontId="17" fillId="7" borderId="36" xfId="0" applyNumberFormat="1" applyFont="1" applyFill="1" applyBorder="1" applyAlignment="1">
      <alignment horizontal="right" vertical="top" wrapText="1"/>
    </xf>
    <xf numFmtId="168" fontId="14" fillId="0" borderId="28" xfId="0" applyNumberFormat="1" applyFont="1" applyBorder="1" applyAlignment="1">
      <alignment vertical="top"/>
    </xf>
    <xf numFmtId="168" fontId="14" fillId="0" borderId="36" xfId="0" applyNumberFormat="1" applyFont="1" applyBorder="1" applyAlignment="1">
      <alignment vertical="top"/>
    </xf>
    <xf numFmtId="168" fontId="14" fillId="0" borderId="29" xfId="0" applyNumberFormat="1" applyFont="1" applyBorder="1" applyAlignment="1">
      <alignment vertical="top"/>
    </xf>
    <xf numFmtId="0" fontId="17" fillId="8" borderId="4" xfId="0" applyFont="1" applyFill="1" applyBorder="1" applyAlignment="1">
      <alignment vertical="top" wrapText="1"/>
    </xf>
    <xf numFmtId="0" fontId="17" fillId="8" borderId="13" xfId="0" applyFont="1" applyFill="1" applyBorder="1" applyAlignment="1">
      <alignment horizontal="right" vertical="top" wrapText="1"/>
    </xf>
    <xf numFmtId="3" fontId="16" fillId="0" borderId="30" xfId="0" applyNumberFormat="1" applyFont="1" applyBorder="1" applyAlignment="1" applyProtection="1">
      <alignment vertical="top" wrapText="1"/>
      <protection locked="0"/>
    </xf>
    <xf numFmtId="3" fontId="16" fillId="0" borderId="31" xfId="0" applyNumberFormat="1" applyFont="1" applyBorder="1" applyAlignment="1" applyProtection="1">
      <alignment vertical="top" wrapText="1"/>
      <protection locked="0"/>
    </xf>
    <xf numFmtId="3" fontId="16" fillId="0" borderId="37" xfId="0" applyNumberFormat="1" applyFont="1" applyBorder="1" applyAlignment="1" applyProtection="1">
      <alignment vertical="top" wrapText="1"/>
      <protection locked="0"/>
    </xf>
    <xf numFmtId="3" fontId="16" fillId="0" borderId="32" xfId="0" applyNumberFormat="1" applyFont="1" applyBorder="1" applyAlignment="1" applyProtection="1">
      <alignment vertical="top" wrapText="1"/>
      <protection locked="0"/>
    </xf>
    <xf numFmtId="3" fontId="16" fillId="0" borderId="33" xfId="0" applyNumberFormat="1" applyFont="1" applyBorder="1" applyAlignment="1" applyProtection="1">
      <alignment vertical="top" wrapText="1"/>
      <protection locked="0"/>
    </xf>
    <xf numFmtId="3" fontId="16" fillId="0" borderId="38" xfId="0" applyNumberFormat="1" applyFont="1" applyBorder="1" applyAlignment="1" applyProtection="1">
      <alignment vertical="top" wrapText="1"/>
      <protection locked="0"/>
    </xf>
    <xf numFmtId="3" fontId="16" fillId="0" borderId="64" xfId="0" applyNumberFormat="1" applyFont="1" applyBorder="1" applyAlignment="1" applyProtection="1">
      <alignment vertical="top" wrapText="1"/>
      <protection locked="0"/>
    </xf>
    <xf numFmtId="3" fontId="16" fillId="0" borderId="65" xfId="0" applyNumberFormat="1" applyFont="1" applyBorder="1" applyAlignment="1" applyProtection="1">
      <alignment vertical="top" wrapText="1"/>
      <protection locked="0"/>
    </xf>
    <xf numFmtId="3" fontId="16" fillId="0" borderId="66" xfId="0" applyNumberFormat="1" applyFont="1" applyBorder="1" applyAlignment="1" applyProtection="1">
      <alignment vertical="top" wrapText="1"/>
      <protection locked="0"/>
    </xf>
    <xf numFmtId="3" fontId="17" fillId="7" borderId="28" xfId="0" applyNumberFormat="1" applyFont="1" applyFill="1" applyBorder="1" applyAlignment="1">
      <alignment vertical="top" wrapText="1"/>
    </xf>
    <xf numFmtId="3" fontId="17" fillId="7" borderId="29" xfId="0" applyNumberFormat="1" applyFont="1" applyFill="1" applyBorder="1" applyAlignment="1">
      <alignment vertical="top" wrapText="1"/>
    </xf>
    <xf numFmtId="3" fontId="17" fillId="7" borderId="36" xfId="0" applyNumberFormat="1" applyFont="1" applyFill="1" applyBorder="1" applyAlignment="1">
      <alignment vertical="top" wrapText="1"/>
    </xf>
    <xf numFmtId="3" fontId="16" fillId="0" borderId="68" xfId="0" applyNumberFormat="1" applyFont="1" applyBorder="1" applyAlignment="1" applyProtection="1">
      <alignment vertical="top" wrapText="1"/>
      <protection locked="0"/>
    </xf>
    <xf numFmtId="3" fontId="16" fillId="0" borderId="69" xfId="0" applyNumberFormat="1" applyFont="1" applyBorder="1" applyAlignment="1" applyProtection="1">
      <alignment vertical="top" wrapText="1"/>
      <protection locked="0"/>
    </xf>
    <xf numFmtId="3" fontId="16" fillId="0" borderId="70" xfId="0" applyNumberFormat="1" applyFont="1" applyBorder="1" applyAlignment="1" applyProtection="1">
      <alignment vertical="top" wrapText="1"/>
      <protection locked="0"/>
    </xf>
    <xf numFmtId="3" fontId="16" fillId="0" borderId="34" xfId="0" applyNumberFormat="1" applyFont="1" applyBorder="1" applyAlignment="1" applyProtection="1">
      <alignment vertical="top" wrapText="1"/>
      <protection locked="0"/>
    </xf>
    <xf numFmtId="3" fontId="16" fillId="0" borderId="35" xfId="0" applyNumberFormat="1" applyFont="1" applyBorder="1" applyAlignment="1" applyProtection="1">
      <alignment vertical="top" wrapText="1"/>
      <protection locked="0"/>
    </xf>
    <xf numFmtId="0" fontId="17" fillId="7" borderId="12" xfId="0" applyFont="1" applyFill="1" applyBorder="1" applyAlignment="1">
      <alignment vertical="top" wrapText="1"/>
    </xf>
    <xf numFmtId="0" fontId="16" fillId="6" borderId="13" xfId="0" applyFont="1" applyFill="1" applyBorder="1" applyAlignment="1">
      <alignment vertical="top" wrapText="1"/>
    </xf>
    <xf numFmtId="3" fontId="16" fillId="6" borderId="13" xfId="0" applyNumberFormat="1" applyFont="1" applyFill="1" applyBorder="1" applyAlignment="1">
      <alignment vertical="top" wrapText="1"/>
    </xf>
    <xf numFmtId="3" fontId="16" fillId="6" borderId="5" xfId="0" applyNumberFormat="1" applyFont="1" applyFill="1" applyBorder="1" applyAlignment="1">
      <alignment vertical="top" wrapText="1"/>
    </xf>
    <xf numFmtId="3" fontId="17" fillId="8" borderId="13" xfId="0" applyNumberFormat="1" applyFont="1" applyFill="1" applyBorder="1" applyAlignment="1">
      <alignment horizontal="right" vertical="top" wrapText="1"/>
    </xf>
    <xf numFmtId="3" fontId="17" fillId="8" borderId="5" xfId="0" applyNumberFormat="1" applyFont="1" applyFill="1" applyBorder="1" applyAlignment="1">
      <alignment horizontal="right" vertical="top" wrapText="1"/>
    </xf>
    <xf numFmtId="0" fontId="16" fillId="0" borderId="12" xfId="0" applyFont="1" applyBorder="1" applyAlignment="1">
      <alignment vertical="top" wrapText="1"/>
    </xf>
    <xf numFmtId="3" fontId="16" fillId="0" borderId="28" xfId="0" applyNumberFormat="1" applyFont="1" applyBorder="1" applyAlignment="1" applyProtection="1">
      <alignment vertical="top" wrapText="1"/>
      <protection locked="0"/>
    </xf>
    <xf numFmtId="3" fontId="16" fillId="0" borderId="29" xfId="0" applyNumberFormat="1" applyFont="1" applyBorder="1" applyAlignment="1" applyProtection="1">
      <alignment vertical="top" wrapText="1"/>
      <protection locked="0"/>
    </xf>
    <xf numFmtId="0" fontId="17" fillId="7" borderId="12" xfId="2" applyFont="1" applyFill="1" applyBorder="1" applyAlignment="1">
      <alignment vertical="top" wrapText="1"/>
    </xf>
    <xf numFmtId="0" fontId="16" fillId="6" borderId="13" xfId="2" applyFont="1" applyFill="1" applyBorder="1" applyAlignment="1">
      <alignment vertical="top" wrapText="1"/>
    </xf>
    <xf numFmtId="0" fontId="16" fillId="0" borderId="12" xfId="2" applyFont="1" applyBorder="1" applyAlignment="1">
      <alignment vertical="top" wrapText="1"/>
    </xf>
    <xf numFmtId="0" fontId="16" fillId="0" borderId="18" xfId="0" applyFont="1" applyBorder="1" applyAlignment="1">
      <alignment horizontal="right" vertical="top"/>
    </xf>
    <xf numFmtId="0" fontId="15" fillId="8" borderId="13" xfId="0" applyFont="1" applyFill="1" applyBorder="1" applyAlignment="1">
      <alignment vertical="top"/>
    </xf>
    <xf numFmtId="0" fontId="15" fillId="8" borderId="13" xfId="0" applyFont="1" applyFill="1" applyBorder="1" applyAlignment="1">
      <alignment horizontal="right" vertical="top"/>
    </xf>
    <xf numFmtId="0" fontId="15" fillId="8" borderId="5" xfId="0" applyFont="1" applyFill="1" applyBorder="1" applyAlignment="1">
      <alignment horizontal="right" vertical="top"/>
    </xf>
    <xf numFmtId="3" fontId="14" fillId="7" borderId="30" xfId="0" applyNumberFormat="1" applyFont="1" applyFill="1" applyBorder="1" applyAlignment="1">
      <alignment horizontal="right" vertical="top"/>
    </xf>
    <xf numFmtId="3" fontId="14" fillId="7" borderId="31" xfId="0" applyNumberFormat="1" applyFont="1" applyFill="1" applyBorder="1" applyAlignment="1">
      <alignment horizontal="right" vertical="top"/>
    </xf>
    <xf numFmtId="3" fontId="14" fillId="7" borderId="37" xfId="0" applyNumberFormat="1" applyFont="1" applyFill="1" applyBorder="1" applyAlignment="1">
      <alignment horizontal="right" vertical="top"/>
    </xf>
    <xf numFmtId="3" fontId="14" fillId="7" borderId="32" xfId="0" applyNumberFormat="1" applyFont="1" applyFill="1" applyBorder="1" applyAlignment="1">
      <alignment horizontal="right" vertical="top"/>
    </xf>
    <xf numFmtId="3" fontId="14" fillId="7" borderId="33" xfId="0" applyNumberFormat="1" applyFont="1" applyFill="1" applyBorder="1" applyAlignment="1">
      <alignment horizontal="right" vertical="top"/>
    </xf>
    <xf numFmtId="3" fontId="14" fillId="7" borderId="38" xfId="0" applyNumberFormat="1" applyFont="1" applyFill="1" applyBorder="1" applyAlignment="1">
      <alignment horizontal="right" vertical="top"/>
    </xf>
    <xf numFmtId="3" fontId="14" fillId="7" borderId="34" xfId="0" applyNumberFormat="1" applyFont="1" applyFill="1" applyBorder="1" applyAlignment="1">
      <alignment horizontal="right" vertical="top"/>
    </xf>
    <xf numFmtId="3" fontId="14" fillId="7" borderId="35" xfId="0" applyNumberFormat="1" applyFont="1" applyFill="1" applyBorder="1" applyAlignment="1">
      <alignment horizontal="right" vertical="top"/>
    </xf>
    <xf numFmtId="3" fontId="14" fillId="7" borderId="39" xfId="0" applyNumberFormat="1" applyFont="1" applyFill="1" applyBorder="1" applyAlignment="1">
      <alignment horizontal="right" vertical="top"/>
    </xf>
    <xf numFmtId="0" fontId="15" fillId="7" borderId="4" xfId="0" applyFont="1" applyFill="1" applyBorder="1" applyAlignment="1">
      <alignment vertical="top"/>
    </xf>
    <xf numFmtId="3" fontId="15" fillId="7" borderId="28" xfId="0" applyNumberFormat="1" applyFont="1" applyFill="1" applyBorder="1" applyAlignment="1">
      <alignment vertical="top"/>
    </xf>
    <xf numFmtId="3" fontId="15" fillId="7" borderId="29" xfId="0" applyNumberFormat="1" applyFont="1" applyFill="1" applyBorder="1" applyAlignment="1">
      <alignment vertical="top"/>
    </xf>
    <xf numFmtId="3" fontId="15" fillId="7" borderId="36" xfId="0" applyNumberFormat="1" applyFont="1" applyFill="1" applyBorder="1" applyAlignment="1">
      <alignment vertical="top"/>
    </xf>
    <xf numFmtId="3" fontId="14" fillId="6" borderId="13" xfId="0" applyNumberFormat="1" applyFont="1" applyFill="1" applyBorder="1" applyAlignment="1">
      <alignment vertical="top"/>
    </xf>
    <xf numFmtId="3" fontId="14" fillId="6" borderId="5" xfId="0" applyNumberFormat="1" applyFont="1" applyFill="1" applyBorder="1" applyAlignment="1">
      <alignment vertical="top"/>
    </xf>
    <xf numFmtId="3" fontId="15" fillId="8" borderId="13" xfId="0" applyNumberFormat="1" applyFont="1" applyFill="1" applyBorder="1" applyAlignment="1">
      <alignment horizontal="right" vertical="top"/>
    </xf>
    <xf numFmtId="3" fontId="15" fillId="8" borderId="5" xfId="0" applyNumberFormat="1" applyFont="1" applyFill="1" applyBorder="1" applyAlignment="1">
      <alignment horizontal="right" vertical="top"/>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6" fillId="0" borderId="32" xfId="2" applyNumberFormat="1" applyFont="1" applyBorder="1" applyAlignment="1" applyProtection="1">
      <alignment horizontal="right" vertical="top"/>
      <protection locked="0"/>
    </xf>
    <xf numFmtId="3" fontId="16" fillId="0" borderId="38" xfId="2" applyNumberFormat="1" applyFont="1" applyBorder="1" applyAlignment="1" applyProtection="1">
      <alignment horizontal="right" vertical="top"/>
      <protection locked="0"/>
    </xf>
    <xf numFmtId="3" fontId="16" fillId="0" borderId="33" xfId="2" applyNumberFormat="1" applyFont="1" applyBorder="1" applyAlignment="1" applyProtection="1">
      <alignment horizontal="right" vertical="top"/>
      <protection locked="0"/>
    </xf>
    <xf numFmtId="3" fontId="14" fillId="0" borderId="34" xfId="0" applyNumberFormat="1" applyFont="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7" fillId="7" borderId="4" xfId="2" applyFont="1" applyFill="1" applyBorder="1" applyAlignment="1">
      <alignment vertical="top"/>
    </xf>
    <xf numFmtId="3" fontId="17" fillId="7" borderId="28" xfId="2" applyNumberFormat="1" applyFont="1" applyFill="1" applyBorder="1" applyAlignment="1">
      <alignment vertical="top"/>
    </xf>
    <xf numFmtId="3" fontId="17" fillId="7" borderId="29" xfId="2" applyNumberFormat="1" applyFont="1" applyFill="1" applyBorder="1" applyAlignment="1">
      <alignment vertical="top"/>
    </xf>
    <xf numFmtId="3" fontId="17" fillId="7" borderId="36" xfId="2" applyNumberFormat="1" applyFont="1" applyFill="1" applyBorder="1" applyAlignment="1">
      <alignment vertical="top"/>
    </xf>
    <xf numFmtId="0" fontId="16" fillId="6" borderId="13" xfId="2" applyFont="1" applyFill="1" applyBorder="1" applyAlignment="1">
      <alignment vertical="top"/>
    </xf>
    <xf numFmtId="0" fontId="14" fillId="0" borderId="4" xfId="2" applyFont="1" applyBorder="1" applyAlignment="1">
      <alignment vertical="top"/>
    </xf>
    <xf numFmtId="3" fontId="14" fillId="0" borderId="28" xfId="2" applyNumberFormat="1" applyFont="1" applyBorder="1" applyAlignment="1" applyProtection="1">
      <alignment horizontal="right" vertical="top"/>
      <protection locked="0"/>
    </xf>
    <xf numFmtId="3" fontId="14" fillId="0" borderId="29" xfId="2" applyNumberFormat="1" applyFont="1" applyBorder="1" applyAlignment="1" applyProtection="1">
      <alignment horizontal="right" vertical="top"/>
      <protection locked="0"/>
    </xf>
    <xf numFmtId="0" fontId="16" fillId="0" borderId="4" xfId="2" applyFont="1" applyBorder="1" applyAlignment="1">
      <alignment vertical="top"/>
    </xf>
    <xf numFmtId="3" fontId="16" fillId="0" borderId="28" xfId="2" applyNumberFormat="1" applyFont="1" applyBorder="1" applyAlignment="1" applyProtection="1">
      <alignment horizontal="right" vertical="top"/>
      <protection locked="0"/>
    </xf>
    <xf numFmtId="3" fontId="16" fillId="0" borderId="29" xfId="2" applyNumberFormat="1" applyFont="1" applyBorder="1" applyAlignment="1" applyProtection="1">
      <alignment horizontal="right" vertical="top"/>
      <protection locked="0"/>
    </xf>
    <xf numFmtId="0" fontId="15" fillId="6" borderId="13" xfId="0" applyFont="1" applyFill="1" applyBorder="1" applyAlignment="1">
      <alignment vertical="top"/>
    </xf>
    <xf numFmtId="0" fontId="14" fillId="0" borderId="4" xfId="0" applyFont="1" applyBorder="1" applyAlignment="1">
      <alignment vertical="top" wrapText="1"/>
    </xf>
    <xf numFmtId="3" fontId="14" fillId="0" borderId="30"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0" fontId="16" fillId="8" borderId="12" xfId="0" applyFont="1" applyFill="1" applyBorder="1" applyAlignment="1">
      <alignment horizontal="right" vertical="top"/>
    </xf>
    <xf numFmtId="0" fontId="16" fillId="0" borderId="15" xfId="0" applyFont="1" applyBorder="1" applyAlignment="1">
      <alignment horizontal="right" vertical="top"/>
    </xf>
    <xf numFmtId="0" fontId="16" fillId="0" borderId="63" xfId="0" applyFont="1" applyBorder="1" applyAlignment="1">
      <alignment horizontal="right" vertical="top"/>
    </xf>
    <xf numFmtId="0" fontId="16" fillId="7" borderId="12" xfId="0" applyFont="1" applyFill="1" applyBorder="1" applyAlignment="1">
      <alignment horizontal="right" vertical="top"/>
    </xf>
    <xf numFmtId="0" fontId="16" fillId="0" borderId="67" xfId="0" applyFont="1" applyBorder="1" applyAlignment="1">
      <alignment horizontal="right" vertical="top"/>
    </xf>
    <xf numFmtId="0" fontId="16" fillId="0" borderId="21" xfId="0" applyFont="1" applyBorder="1" applyAlignment="1">
      <alignment horizontal="right" vertical="top"/>
    </xf>
    <xf numFmtId="0" fontId="16" fillId="6" borderId="4" xfId="0" applyFont="1" applyFill="1" applyBorder="1" applyAlignment="1">
      <alignment vertical="top"/>
    </xf>
    <xf numFmtId="0" fontId="16" fillId="0" borderId="12" xfId="0" applyFont="1" applyBorder="1" applyAlignment="1">
      <alignment vertical="top"/>
    </xf>
    <xf numFmtId="0" fontId="16" fillId="7" borderId="12" xfId="0" applyFont="1" applyFill="1" applyBorder="1" applyAlignment="1">
      <alignment vertical="top"/>
    </xf>
    <xf numFmtId="0" fontId="16" fillId="6" borderId="4" xfId="0" applyFont="1" applyFill="1" applyBorder="1" applyAlignment="1">
      <alignment horizontal="right" vertical="top"/>
    </xf>
    <xf numFmtId="0" fontId="16" fillId="0" borderId="12" xfId="0" applyFont="1" applyBorder="1" applyAlignment="1">
      <alignment horizontal="right" vertical="top"/>
    </xf>
    <xf numFmtId="0" fontId="16" fillId="0" borderId="3" xfId="0" applyFont="1" applyBorder="1" applyAlignment="1">
      <alignment horizontal="right" vertical="top"/>
    </xf>
    <xf numFmtId="0" fontId="16" fillId="0" borderId="3" xfId="2" applyFont="1" applyBorder="1" applyAlignment="1">
      <alignment vertical="top"/>
    </xf>
    <xf numFmtId="0" fontId="14" fillId="0" borderId="16" xfId="0" applyFont="1" applyBorder="1" applyAlignment="1">
      <alignment horizontal="left" vertical="top" indent="1"/>
    </xf>
    <xf numFmtId="0" fontId="14" fillId="0" borderId="19" xfId="0" applyFont="1" applyBorder="1" applyAlignment="1">
      <alignment horizontal="left" vertical="top" indent="1"/>
    </xf>
    <xf numFmtId="0" fontId="14" fillId="0" borderId="22" xfId="0" applyFont="1" applyBorder="1" applyAlignment="1">
      <alignment horizontal="left" vertical="top" indent="1"/>
    </xf>
    <xf numFmtId="0" fontId="16" fillId="0" borderId="19" xfId="2" applyFont="1" applyBorder="1" applyAlignment="1">
      <alignment horizontal="left" vertical="top" indent="1"/>
    </xf>
    <xf numFmtId="0" fontId="16" fillId="0" borderId="22" xfId="2" applyFont="1" applyBorder="1" applyAlignment="1">
      <alignment horizontal="left" vertical="top" indent="1"/>
    </xf>
    <xf numFmtId="0" fontId="16" fillId="0" borderId="15" xfId="0" applyFont="1" applyBorder="1" applyAlignment="1">
      <alignment horizontal="left" vertical="top" wrapText="1" indent="1"/>
    </xf>
    <xf numFmtId="0" fontId="16" fillId="0" borderId="18" xfId="2" applyFont="1" applyBorder="1" applyAlignment="1">
      <alignment horizontal="left" vertical="top" wrapText="1" indent="1"/>
    </xf>
    <xf numFmtId="0" fontId="16" fillId="0" borderId="63" xfId="2" applyFont="1" applyBorder="1" applyAlignment="1">
      <alignment horizontal="left" vertical="top" wrapText="1" indent="1"/>
    </xf>
    <xf numFmtId="0" fontId="17" fillId="7" borderId="12" xfId="2" applyFont="1" applyFill="1" applyBorder="1" applyAlignment="1">
      <alignment horizontal="left" vertical="top" wrapText="1" indent="1"/>
    </xf>
    <xf numFmtId="0" fontId="16" fillId="0" borderId="67" xfId="2" applyFont="1" applyBorder="1" applyAlignment="1">
      <alignment horizontal="left" vertical="top" wrapText="1" indent="1"/>
    </xf>
    <xf numFmtId="0" fontId="16" fillId="0" borderId="21" xfId="2" applyFont="1" applyBorder="1" applyAlignment="1">
      <alignment horizontal="left" vertical="top" wrapText="1" indent="1"/>
    </xf>
    <xf numFmtId="0" fontId="16" fillId="0" borderId="15" xfId="2" applyFont="1" applyBorder="1" applyAlignment="1">
      <alignment horizontal="left" vertical="top" wrapText="1" indent="1"/>
    </xf>
    <xf numFmtId="0" fontId="16" fillId="0" borderId="18" xfId="0" applyFont="1" applyBorder="1" applyAlignment="1">
      <alignment horizontal="left" vertical="top" wrapText="1" indent="1"/>
    </xf>
    <xf numFmtId="0" fontId="16" fillId="0" borderId="21" xfId="0" applyFont="1" applyBorder="1" applyAlignment="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0" fontId="14" fillId="2" borderId="19" xfId="0" applyFont="1" applyFill="1" applyBorder="1" applyAlignment="1">
      <alignment horizontal="left" vertical="top" wrapText="1" indent="1"/>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4" xfId="3"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6" fillId="0" borderId="64"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65"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2" borderId="34" xfId="0" applyNumberFormat="1" applyFont="1" applyFill="1" applyBorder="1" applyAlignment="1" applyProtection="1">
      <alignment horizontal="right" vertical="top"/>
      <protection locked="0"/>
    </xf>
    <xf numFmtId="0" fontId="16" fillId="2" borderId="16" xfId="2" applyFont="1" applyFill="1" applyBorder="1" applyAlignment="1">
      <alignment horizontal="left" vertical="top" wrapText="1" indent="1"/>
    </xf>
    <xf numFmtId="0" fontId="16" fillId="2" borderId="19" xfId="2" applyFont="1" applyFill="1" applyBorder="1" applyAlignment="1">
      <alignment horizontal="left" vertical="top" wrapText="1" indent="1"/>
    </xf>
    <xf numFmtId="0" fontId="16" fillId="2" borderId="79" xfId="2" applyFont="1" applyFill="1" applyBorder="1" applyAlignment="1">
      <alignment horizontal="left" vertical="top" wrapText="1" indent="1"/>
    </xf>
    <xf numFmtId="0" fontId="16" fillId="2" borderId="22" xfId="2" applyFont="1" applyFill="1" applyBorder="1" applyAlignment="1">
      <alignment horizontal="left" vertical="top" wrapText="1" indent="1"/>
    </xf>
    <xf numFmtId="0" fontId="17" fillId="7" borderId="4" xfId="2" applyFont="1" applyFill="1" applyBorder="1" applyAlignment="1">
      <alignment vertical="top" wrapText="1"/>
    </xf>
    <xf numFmtId="3" fontId="15" fillId="7" borderId="28" xfId="3" applyNumberFormat="1" applyFont="1" applyFill="1" applyBorder="1" applyAlignment="1" applyProtection="1">
      <alignment horizontal="right" vertical="top"/>
    </xf>
    <xf numFmtId="3" fontId="15" fillId="7" borderId="29" xfId="3" applyNumberFormat="1" applyFont="1" applyFill="1" applyBorder="1" applyAlignment="1" applyProtection="1">
      <alignment horizontal="right" vertical="top"/>
    </xf>
    <xf numFmtId="3" fontId="15" fillId="7" borderId="28" xfId="0" applyNumberFormat="1" applyFont="1" applyFill="1" applyBorder="1" applyAlignment="1">
      <alignment horizontal="right" vertical="top"/>
    </xf>
    <xf numFmtId="3" fontId="15" fillId="7" borderId="36" xfId="0" applyNumberFormat="1" applyFont="1" applyFill="1" applyBorder="1" applyAlignment="1">
      <alignment horizontal="right" vertical="top"/>
    </xf>
    <xf numFmtId="3" fontId="15" fillId="7" borderId="29" xfId="0" applyNumberFormat="1" applyFont="1" applyFill="1" applyBorder="1" applyAlignment="1">
      <alignment horizontal="right" vertical="top"/>
    </xf>
    <xf numFmtId="168" fontId="14" fillId="0" borderId="28" xfId="3" applyNumberFormat="1" applyFont="1" applyFill="1" applyBorder="1" applyAlignment="1" applyProtection="1">
      <alignment horizontal="right" vertical="top"/>
    </xf>
    <xf numFmtId="168" fontId="14" fillId="0" borderId="36" xfId="3" applyNumberFormat="1" applyFont="1" applyFill="1" applyBorder="1" applyAlignment="1" applyProtection="1">
      <alignment horizontal="right" vertical="top"/>
    </xf>
    <xf numFmtId="168" fontId="14" fillId="0" borderId="37" xfId="3" applyNumberFormat="1" applyFont="1" applyFill="1" applyBorder="1" applyAlignment="1" applyProtection="1">
      <alignment horizontal="right" vertical="top"/>
    </xf>
    <xf numFmtId="168" fontId="14" fillId="0" borderId="31" xfId="3" applyNumberFormat="1" applyFont="1" applyFill="1" applyBorder="1" applyAlignment="1" applyProtection="1">
      <alignment horizontal="right" vertical="top"/>
    </xf>
    <xf numFmtId="168" fontId="14" fillId="0" borderId="39" xfId="3" applyNumberFormat="1" applyFont="1" applyFill="1" applyBorder="1" applyAlignment="1" applyProtection="1">
      <alignment horizontal="right" vertical="top"/>
    </xf>
    <xf numFmtId="168" fontId="14" fillId="0" borderId="30" xfId="3" applyNumberFormat="1" applyFont="1" applyFill="1" applyBorder="1" applyAlignment="1" applyProtection="1">
      <alignment horizontal="right" vertical="top"/>
    </xf>
    <xf numFmtId="168" fontId="14" fillId="0" borderId="34" xfId="3" applyNumberFormat="1" applyFont="1" applyFill="1" applyBorder="1" applyAlignment="1" applyProtection="1">
      <alignment horizontal="right" vertical="top"/>
    </xf>
    <xf numFmtId="168" fontId="14" fillId="0" borderId="35" xfId="3" applyNumberFormat="1" applyFont="1" applyFill="1" applyBorder="1" applyAlignment="1" applyProtection="1">
      <alignment horizontal="right" vertical="top"/>
    </xf>
    <xf numFmtId="0" fontId="17" fillId="11" borderId="4" xfId="0" applyFont="1" applyFill="1" applyBorder="1" applyAlignment="1">
      <alignment horizontal="left" wrapText="1"/>
    </xf>
    <xf numFmtId="0" fontId="17" fillId="12" borderId="4" xfId="0" applyFont="1" applyFill="1" applyBorder="1" applyAlignment="1">
      <alignment horizontal="left" wrapText="1"/>
    </xf>
    <xf numFmtId="0" fontId="16" fillId="0" borderId="12" xfId="5" applyFont="1" applyBorder="1" applyAlignment="1">
      <alignment horizontal="right" vertical="top"/>
    </xf>
    <xf numFmtId="0" fontId="16" fillId="0" borderId="4" xfId="5" applyFont="1" applyBorder="1" applyAlignment="1">
      <alignment horizontal="left" vertical="top" wrapText="1"/>
    </xf>
    <xf numFmtId="0" fontId="18" fillId="6" borderId="4" xfId="0" applyFont="1" applyFill="1" applyBorder="1" applyAlignment="1">
      <alignment horizontal="left" vertical="top"/>
    </xf>
    <xf numFmtId="0" fontId="18" fillId="6" borderId="13" xfId="0" applyFont="1" applyFill="1" applyBorder="1" applyAlignment="1">
      <alignment horizontal="left" vertical="top" wrapText="1"/>
    </xf>
    <xf numFmtId="3" fontId="12" fillId="6" borderId="13" xfId="0" applyNumberFormat="1" applyFont="1" applyFill="1" applyBorder="1" applyAlignment="1">
      <alignment horizontal="right" vertical="top" wrapText="1"/>
    </xf>
    <xf numFmtId="3" fontId="12" fillId="6" borderId="5" xfId="0" applyNumberFormat="1" applyFont="1" applyFill="1" applyBorder="1" applyAlignment="1">
      <alignment horizontal="right" vertical="top" wrapText="1"/>
    </xf>
    <xf numFmtId="0" fontId="16" fillId="8" borderId="4" xfId="0" applyFont="1" applyFill="1" applyBorder="1" applyAlignment="1">
      <alignment vertical="top"/>
    </xf>
    <xf numFmtId="0" fontId="19" fillId="12" borderId="4" xfId="0" applyFont="1" applyFill="1" applyBorder="1" applyAlignment="1">
      <alignment horizontal="left" vertical="top" wrapText="1"/>
    </xf>
    <xf numFmtId="3" fontId="19" fillId="12" borderId="13" xfId="0" applyNumberFormat="1" applyFont="1" applyFill="1" applyBorder="1" applyAlignment="1">
      <alignment horizontal="right" vertical="top"/>
    </xf>
    <xf numFmtId="0" fontId="17" fillId="11" borderId="4" xfId="0" applyFont="1" applyFill="1" applyBorder="1" applyAlignment="1">
      <alignment horizontal="left" vertical="top" wrapText="1"/>
    </xf>
    <xf numFmtId="0" fontId="17" fillId="6" borderId="13" xfId="0" applyFont="1" applyFill="1" applyBorder="1" applyAlignment="1">
      <alignment horizontal="left" vertical="top" wrapText="1"/>
    </xf>
    <xf numFmtId="3" fontId="14" fillId="6" borderId="13" xfId="0" applyNumberFormat="1" applyFont="1" applyFill="1" applyBorder="1" applyAlignment="1">
      <alignment horizontal="right" vertical="top"/>
    </xf>
    <xf numFmtId="3" fontId="14" fillId="6" borderId="5" xfId="0" applyNumberFormat="1" applyFont="1" applyFill="1" applyBorder="1" applyAlignment="1">
      <alignment horizontal="right" vertical="top"/>
    </xf>
    <xf numFmtId="0" fontId="17" fillId="12" borderId="4" xfId="0" applyFont="1" applyFill="1" applyBorder="1" applyAlignment="1">
      <alignment horizontal="left" vertical="top" wrapText="1"/>
    </xf>
    <xf numFmtId="0" fontId="16" fillId="6" borderId="13" xfId="0" applyFont="1" applyFill="1" applyBorder="1" applyAlignment="1">
      <alignment horizontal="left" vertical="top" wrapText="1"/>
    </xf>
    <xf numFmtId="3" fontId="17" fillId="12" borderId="13" xfId="0" applyNumberFormat="1" applyFont="1" applyFill="1" applyBorder="1" applyAlignment="1">
      <alignment horizontal="right" vertical="top"/>
    </xf>
    <xf numFmtId="3" fontId="17" fillId="12" borderId="5" xfId="0" applyNumberFormat="1" applyFont="1" applyFill="1" applyBorder="1" applyAlignment="1">
      <alignment horizontal="right" vertical="top"/>
    </xf>
    <xf numFmtId="0" fontId="17" fillId="8" borderId="4" xfId="0" applyFont="1" applyFill="1" applyBorder="1" applyAlignment="1">
      <alignment horizontal="left" vertical="top" wrapText="1"/>
    </xf>
    <xf numFmtId="3" fontId="17" fillId="8" borderId="13" xfId="0" applyNumberFormat="1" applyFont="1" applyFill="1" applyBorder="1" applyAlignment="1">
      <alignment horizontal="right" vertical="top"/>
    </xf>
    <xf numFmtId="3" fontId="17" fillId="8" borderId="5" xfId="0" applyNumberFormat="1" applyFont="1" applyFill="1" applyBorder="1" applyAlignment="1">
      <alignment horizontal="right" vertical="top"/>
    </xf>
    <xf numFmtId="0" fontId="17" fillId="7" borderId="4" xfId="0" applyFont="1" applyFill="1" applyBorder="1" applyAlignment="1">
      <alignment horizontal="left" vertical="top" wrapText="1"/>
    </xf>
    <xf numFmtId="3" fontId="17" fillId="6" borderId="13" xfId="0" applyNumberFormat="1" applyFont="1" applyFill="1" applyBorder="1" applyAlignment="1">
      <alignment horizontal="right" vertical="top"/>
    </xf>
    <xf numFmtId="3" fontId="17" fillId="6" borderId="5" xfId="0" applyNumberFormat="1" applyFont="1" applyFill="1" applyBorder="1" applyAlignment="1">
      <alignment horizontal="right" vertical="top"/>
    </xf>
    <xf numFmtId="0" fontId="14" fillId="6" borderId="4" xfId="0" applyFont="1" applyFill="1" applyBorder="1" applyAlignment="1">
      <alignment vertical="top"/>
    </xf>
    <xf numFmtId="0" fontId="14" fillId="6" borderId="13" xfId="0" applyFont="1" applyFill="1" applyBorder="1" applyAlignment="1">
      <alignment vertical="top" wrapText="1"/>
    </xf>
    <xf numFmtId="3" fontId="16" fillId="6" borderId="13" xfId="0" applyNumberFormat="1" applyFont="1" applyFill="1" applyBorder="1" applyAlignment="1">
      <alignment horizontal="right" vertical="top"/>
    </xf>
    <xf numFmtId="0" fontId="14" fillId="0" borderId="4" xfId="0" applyFont="1" applyBorder="1" applyAlignment="1">
      <alignment horizontal="left" vertical="top" wrapText="1"/>
    </xf>
    <xf numFmtId="0" fontId="14" fillId="10" borderId="13" xfId="0" applyFont="1" applyFill="1" applyBorder="1" applyAlignment="1">
      <alignment horizontal="left" vertical="top" wrapText="1"/>
    </xf>
    <xf numFmtId="0" fontId="15" fillId="11" borderId="4" xfId="0" applyFont="1" applyFill="1" applyBorder="1" applyAlignment="1">
      <alignment horizontal="left" vertical="top" wrapText="1"/>
    </xf>
    <xf numFmtId="0" fontId="16" fillId="4" borderId="16" xfId="0"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0" borderId="16" xfId="0" applyFont="1" applyBorder="1" applyAlignment="1">
      <alignment horizontal="left" vertical="top" wrapText="1" indent="1"/>
    </xf>
    <xf numFmtId="0" fontId="16" fillId="0" borderId="19" xfId="0" applyFont="1" applyBorder="1" applyAlignment="1">
      <alignment horizontal="left" vertical="top" wrapText="1" indent="1"/>
    </xf>
    <xf numFmtId="0" fontId="16" fillId="0" borderId="22" xfId="0" applyFont="1" applyBorder="1" applyAlignment="1">
      <alignment horizontal="left" vertical="top" wrapText="1" indent="1"/>
    </xf>
    <xf numFmtId="0" fontId="16" fillId="4" borderId="15" xfId="0" applyFont="1" applyFill="1" applyBorder="1" applyAlignment="1">
      <alignment horizontal="left" vertical="top" wrapText="1" indent="1"/>
    </xf>
    <xf numFmtId="0" fontId="16" fillId="4" borderId="20" xfId="0" applyFont="1" applyFill="1" applyBorder="1" applyAlignment="1">
      <alignment horizontal="left" vertical="top" wrapText="1" indent="1"/>
    </xf>
    <xf numFmtId="0" fontId="16" fillId="4" borderId="17" xfId="0" applyFont="1" applyFill="1" applyBorder="1" applyAlignment="1">
      <alignment horizontal="left" vertical="top" wrapText="1" indent="1"/>
    </xf>
    <xf numFmtId="3" fontId="16" fillId="4" borderId="15" xfId="0" applyNumberFormat="1" applyFont="1" applyFill="1" applyBorder="1" applyAlignment="1" applyProtection="1">
      <alignment horizontal="right" vertical="top"/>
      <protection locked="0"/>
    </xf>
    <xf numFmtId="3" fontId="16" fillId="4" borderId="30" xfId="0" applyNumberFormat="1" applyFont="1" applyFill="1" applyBorder="1" applyAlignment="1" applyProtection="1">
      <alignment horizontal="right" vertical="top"/>
      <protection locked="0"/>
    </xf>
    <xf numFmtId="0" fontId="16" fillId="4" borderId="19" xfId="0" applyFont="1" applyFill="1" applyBorder="1" applyAlignment="1">
      <alignment horizontal="left" wrapText="1" indent="2"/>
    </xf>
    <xf numFmtId="3" fontId="16" fillId="3" borderId="18" xfId="0" applyNumberFormat="1" applyFont="1" applyFill="1" applyBorder="1" applyAlignment="1" applyProtection="1">
      <alignment vertical="top"/>
      <protection locked="0"/>
    </xf>
    <xf numFmtId="3" fontId="16" fillId="7" borderId="18" xfId="0" applyNumberFormat="1" applyFont="1" applyFill="1" applyBorder="1" applyAlignment="1">
      <alignment vertical="top"/>
    </xf>
    <xf numFmtId="3" fontId="16" fillId="3" borderId="15" xfId="0" applyNumberFormat="1" applyFont="1" applyFill="1" applyBorder="1" applyAlignment="1" applyProtection="1">
      <alignment vertical="top"/>
      <protection locked="0"/>
    </xf>
    <xf numFmtId="3" fontId="16" fillId="7" borderId="15" xfId="0" applyNumberFormat="1" applyFont="1" applyFill="1" applyBorder="1" applyAlignment="1">
      <alignment vertical="top"/>
    </xf>
    <xf numFmtId="3" fontId="16" fillId="3" borderId="21" xfId="0" applyNumberFormat="1" applyFont="1" applyFill="1" applyBorder="1" applyAlignment="1" applyProtection="1">
      <alignment vertical="top"/>
      <protection locked="0"/>
    </xf>
    <xf numFmtId="3" fontId="16" fillId="7" borderId="21" xfId="0" applyNumberFormat="1" applyFont="1" applyFill="1" applyBorder="1" applyAlignment="1">
      <alignment vertical="top"/>
    </xf>
    <xf numFmtId="3" fontId="17" fillId="7" borderId="12" xfId="0" applyNumberFormat="1" applyFont="1" applyFill="1" applyBorder="1" applyAlignment="1">
      <alignment horizontal="right" vertical="top"/>
    </xf>
    <xf numFmtId="3" fontId="17" fillId="7" borderId="12" xfId="0" applyNumberFormat="1" applyFont="1" applyFill="1" applyBorder="1" applyAlignment="1">
      <alignment vertical="top"/>
    </xf>
    <xf numFmtId="0" fontId="17" fillId="8" borderId="4" xfId="0" applyFont="1" applyFill="1" applyBorder="1" applyAlignment="1">
      <alignment horizontal="left" wrapText="1" indent="1"/>
    </xf>
    <xf numFmtId="0" fontId="16" fillId="3" borderId="16" xfId="0" applyFont="1" applyFill="1" applyBorder="1" applyAlignment="1">
      <alignment horizontal="left" wrapText="1" indent="2"/>
    </xf>
    <xf numFmtId="0" fontId="16" fillId="3" borderId="19" xfId="0" applyFont="1" applyFill="1" applyBorder="1" applyAlignment="1">
      <alignment horizontal="left" wrapText="1" indent="2"/>
    </xf>
    <xf numFmtId="0" fontId="16" fillId="3" borderId="79" xfId="0" applyFont="1" applyFill="1" applyBorder="1" applyAlignment="1">
      <alignment horizontal="left" wrapText="1" indent="2"/>
    </xf>
    <xf numFmtId="0" fontId="16" fillId="3" borderId="22" xfId="0" applyFont="1" applyFill="1" applyBorder="1" applyAlignment="1">
      <alignment horizontal="left" wrapText="1" indent="2"/>
    </xf>
    <xf numFmtId="0" fontId="17" fillId="11" borderId="4" xfId="0" applyFont="1" applyFill="1" applyBorder="1" applyAlignment="1">
      <alignment horizontal="left" wrapText="1" indent="1"/>
    </xf>
    <xf numFmtId="0" fontId="16" fillId="3" borderId="16" xfId="0" applyFont="1" applyFill="1" applyBorder="1" applyAlignment="1">
      <alignment horizontal="left" wrapText="1" indent="1"/>
    </xf>
    <xf numFmtId="0" fontId="16" fillId="3" borderId="19" xfId="0" applyFont="1" applyFill="1" applyBorder="1" applyAlignment="1">
      <alignment horizontal="left" wrapText="1" indent="1"/>
    </xf>
    <xf numFmtId="0" fontId="16" fillId="3" borderId="22" xfId="0" applyFont="1" applyFill="1" applyBorder="1" applyAlignment="1">
      <alignment horizontal="left" wrapText="1" indent="1"/>
    </xf>
    <xf numFmtId="3" fontId="16" fillId="2" borderId="32" xfId="0" applyNumberFormat="1" applyFont="1" applyFill="1" applyBorder="1" applyAlignment="1" applyProtection="1">
      <alignment horizontal="right" vertical="top"/>
      <protection locked="0"/>
    </xf>
    <xf numFmtId="3" fontId="16" fillId="2" borderId="33" xfId="0" applyNumberFormat="1" applyFont="1" applyFill="1" applyBorder="1" applyAlignment="1" applyProtection="1">
      <alignment horizontal="right" vertical="top"/>
      <protection locked="0"/>
    </xf>
    <xf numFmtId="3" fontId="16" fillId="7" borderId="32" xfId="0" applyNumberFormat="1" applyFont="1" applyFill="1" applyBorder="1" applyAlignment="1">
      <alignment horizontal="right" vertical="top"/>
    </xf>
    <xf numFmtId="3" fontId="16" fillId="7" borderId="33" xfId="0" applyNumberFormat="1" applyFont="1" applyFill="1" applyBorder="1" applyAlignment="1">
      <alignment horizontal="right" vertical="top"/>
    </xf>
    <xf numFmtId="0" fontId="14" fillId="0" borderId="67" xfId="0" applyFont="1" applyBorder="1" applyAlignment="1">
      <alignment horizontal="right" vertical="top"/>
    </xf>
    <xf numFmtId="0" fontId="16" fillId="4" borderId="71" xfId="0" applyFont="1" applyFill="1" applyBorder="1" applyAlignment="1">
      <alignment horizontal="left" vertical="top"/>
    </xf>
    <xf numFmtId="0" fontId="16" fillId="0" borderId="19" xfId="0" applyFont="1" applyBorder="1" applyAlignment="1">
      <alignment horizontal="right" vertical="top"/>
    </xf>
    <xf numFmtId="0" fontId="16" fillId="0" borderId="22" xfId="0" applyFont="1" applyBorder="1" applyAlignment="1">
      <alignment horizontal="right" vertical="top"/>
    </xf>
    <xf numFmtId="49" fontId="16" fillId="2" borderId="19" xfId="0" applyNumberFormat="1" applyFont="1" applyFill="1" applyBorder="1" applyAlignment="1" applyProtection="1">
      <alignment horizontal="left" vertical="top"/>
      <protection locked="0"/>
    </xf>
    <xf numFmtId="49" fontId="16" fillId="2" borderId="33" xfId="0" applyNumberFormat="1" applyFont="1" applyFill="1" applyBorder="1" applyAlignment="1" applyProtection="1">
      <alignment horizontal="left" vertical="top"/>
      <protection locked="0"/>
    </xf>
    <xf numFmtId="49" fontId="16" fillId="2" borderId="20" xfId="0" applyNumberFormat="1" applyFont="1" applyFill="1" applyBorder="1" applyAlignment="1" applyProtection="1">
      <alignment horizontal="left" vertical="top"/>
      <protection locked="0"/>
    </xf>
    <xf numFmtId="2" fontId="16" fillId="2" borderId="18" xfId="3" applyNumberFormat="1" applyFont="1" applyFill="1" applyBorder="1" applyAlignment="1" applyProtection="1">
      <alignment horizontal="left" vertical="top" wrapText="1"/>
      <protection locked="0"/>
    </xf>
    <xf numFmtId="49" fontId="16" fillId="2" borderId="19" xfId="0" applyNumberFormat="1" applyFont="1" applyFill="1" applyBorder="1" applyAlignment="1" applyProtection="1">
      <alignment horizontal="left" vertical="top" wrapText="1"/>
      <protection locked="0"/>
    </xf>
    <xf numFmtId="49" fontId="16" fillId="2" borderId="33" xfId="0" applyNumberFormat="1" applyFont="1" applyFill="1" applyBorder="1" applyAlignment="1" applyProtection="1">
      <alignment horizontal="left" vertical="top" wrapText="1"/>
      <protection locked="0"/>
    </xf>
    <xf numFmtId="49" fontId="16" fillId="2" borderId="20" xfId="0" applyNumberFormat="1" applyFont="1" applyFill="1" applyBorder="1" applyAlignment="1" applyProtection="1">
      <alignment horizontal="left" vertical="top" wrapText="1"/>
      <protection locked="0"/>
    </xf>
    <xf numFmtId="49" fontId="16" fillId="0" borderId="19" xfId="0" applyNumberFormat="1" applyFont="1" applyBorder="1" applyAlignment="1" applyProtection="1">
      <alignment horizontal="left" vertical="top"/>
      <protection locked="0"/>
    </xf>
    <xf numFmtId="49" fontId="16" fillId="0" borderId="33" xfId="0" applyNumberFormat="1" applyFont="1" applyBorder="1" applyAlignment="1" applyProtection="1">
      <alignment horizontal="left" vertical="top"/>
      <protection locked="0"/>
    </xf>
    <xf numFmtId="49" fontId="16" fillId="0" borderId="20"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wrapText="1"/>
      <protection locked="0"/>
    </xf>
    <xf numFmtId="49" fontId="16" fillId="0" borderId="22" xfId="0" applyNumberFormat="1" applyFont="1" applyBorder="1" applyAlignment="1" applyProtection="1">
      <alignment horizontal="left" vertical="top"/>
      <protection locked="0"/>
    </xf>
    <xf numFmtId="49" fontId="16" fillId="0" borderId="35" xfId="0" applyNumberFormat="1" applyFont="1" applyBorder="1" applyAlignment="1" applyProtection="1">
      <alignment horizontal="left" vertical="top"/>
      <protection locked="0"/>
    </xf>
    <xf numFmtId="49" fontId="16" fillId="0" borderId="23"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wrapText="1"/>
      <protection locked="0"/>
    </xf>
    <xf numFmtId="3" fontId="16" fillId="2" borderId="18" xfId="4" applyNumberFormat="1" applyFont="1" applyFill="1" applyBorder="1" applyAlignment="1" applyProtection="1">
      <alignment horizontal="right" vertical="top"/>
      <protection locked="0"/>
    </xf>
    <xf numFmtId="3" fontId="16" fillId="2" borderId="15" xfId="4" applyNumberFormat="1" applyFont="1" applyFill="1" applyBorder="1" applyAlignment="1" applyProtection="1">
      <alignment horizontal="right" vertical="top"/>
      <protection locked="0"/>
    </xf>
    <xf numFmtId="3" fontId="16" fillId="0" borderId="18" xfId="0" applyNumberFormat="1" applyFont="1" applyBorder="1" applyAlignment="1" applyProtection="1">
      <alignment horizontal="right" vertical="top"/>
      <protection locked="0"/>
    </xf>
    <xf numFmtId="3" fontId="16" fillId="0" borderId="21" xfId="0" applyNumberFormat="1" applyFont="1" applyBorder="1" applyAlignment="1" applyProtection="1">
      <alignment horizontal="right" vertical="top"/>
      <protection locked="0"/>
    </xf>
    <xf numFmtId="168" fontId="14" fillId="0" borderId="29" xfId="3" applyNumberFormat="1" applyFont="1" applyFill="1" applyBorder="1" applyAlignment="1" applyProtection="1">
      <alignment horizontal="right" vertical="top"/>
    </xf>
    <xf numFmtId="0" fontId="16" fillId="0" borderId="4" xfId="0" applyFont="1" applyBorder="1" applyAlignment="1">
      <alignment horizontal="left"/>
    </xf>
    <xf numFmtId="168" fontId="14" fillId="0" borderId="68" xfId="3" applyNumberFormat="1" applyFont="1" applyFill="1" applyBorder="1" applyProtection="1"/>
    <xf numFmtId="168" fontId="14" fillId="0" borderId="70" xfId="3" applyNumberFormat="1" applyFont="1" applyFill="1" applyBorder="1" applyProtection="1"/>
    <xf numFmtId="0" fontId="0" fillId="6" borderId="8" xfId="0" applyFill="1" applyBorder="1"/>
    <xf numFmtId="0" fontId="0" fillId="6" borderId="0" xfId="0" applyFill="1"/>
    <xf numFmtId="0" fontId="0" fillId="6" borderId="9" xfId="0" applyFill="1" applyBorder="1"/>
    <xf numFmtId="168" fontId="14" fillId="6" borderId="8" xfId="3" applyNumberFormat="1" applyFont="1" applyFill="1" applyBorder="1" applyAlignment="1" applyProtection="1">
      <alignment horizontal="right" vertical="top"/>
    </xf>
    <xf numFmtId="168" fontId="14" fillId="6" borderId="0" xfId="3" applyNumberFormat="1" applyFont="1" applyFill="1" applyBorder="1" applyAlignment="1" applyProtection="1">
      <alignment horizontal="right" vertical="top"/>
    </xf>
    <xf numFmtId="168" fontId="14" fillId="6" borderId="0" xfId="0" applyNumberFormat="1" applyFont="1" applyFill="1" applyAlignment="1">
      <alignment horizontal="right" vertical="top"/>
    </xf>
    <xf numFmtId="168" fontId="14" fillId="6" borderId="9" xfId="0" applyNumberFormat="1" applyFont="1" applyFill="1" applyBorder="1" applyAlignment="1">
      <alignment horizontal="right" vertical="top"/>
    </xf>
    <xf numFmtId="168" fontId="14" fillId="6" borderId="0" xfId="0" applyNumberFormat="1" applyFont="1" applyFill="1" applyAlignment="1">
      <alignment horizontal="right" vertical="top" wrapText="1"/>
    </xf>
    <xf numFmtId="168" fontId="14" fillId="6" borderId="9" xfId="0" applyNumberFormat="1" applyFont="1" applyFill="1" applyBorder="1" applyAlignment="1">
      <alignment horizontal="right" vertical="top" wrapText="1"/>
    </xf>
    <xf numFmtId="168" fontId="14" fillId="6" borderId="4" xfId="3" applyNumberFormat="1" applyFont="1" applyFill="1" applyBorder="1" applyAlignment="1" applyProtection="1">
      <alignment horizontal="right" vertical="top"/>
    </xf>
    <xf numFmtId="168" fontId="14" fillId="6" borderId="13" xfId="3" applyNumberFormat="1" applyFont="1" applyFill="1" applyBorder="1" applyAlignment="1" applyProtection="1">
      <alignment horizontal="right" vertical="top"/>
    </xf>
    <xf numFmtId="168" fontId="14" fillId="6" borderId="13" xfId="0" applyNumberFormat="1" applyFont="1" applyFill="1" applyBorder="1" applyAlignment="1">
      <alignment horizontal="right" vertical="top"/>
    </xf>
    <xf numFmtId="168" fontId="14" fillId="6" borderId="5" xfId="0" applyNumberFormat="1" applyFont="1" applyFill="1" applyBorder="1" applyAlignment="1">
      <alignment horizontal="right" vertical="top"/>
    </xf>
    <xf numFmtId="0" fontId="0" fillId="6" borderId="3" xfId="0" applyFill="1" applyBorder="1"/>
    <xf numFmtId="0" fontId="0" fillId="6" borderId="14" xfId="0" applyFill="1" applyBorder="1"/>
    <xf numFmtId="0" fontId="4" fillId="6" borderId="8" xfId="0" applyFont="1" applyFill="1" applyBorder="1" applyAlignment="1">
      <alignment horizontal="right"/>
    </xf>
    <xf numFmtId="0" fontId="4" fillId="6" borderId="0" xfId="0" applyFont="1" applyFill="1"/>
    <xf numFmtId="0" fontId="4" fillId="6" borderId="0" xfId="0" applyFont="1" applyFill="1" applyAlignment="1">
      <alignment horizontal="right"/>
    </xf>
    <xf numFmtId="0" fontId="4" fillId="6" borderId="9" xfId="0" applyFont="1" applyFill="1" applyBorder="1" applyAlignment="1">
      <alignment horizontal="right"/>
    </xf>
    <xf numFmtId="0" fontId="0" fillId="6" borderId="2" xfId="0" applyFill="1" applyBorder="1"/>
    <xf numFmtId="0" fontId="0" fillId="6" borderId="4" xfId="0" applyFill="1" applyBorder="1"/>
    <xf numFmtId="0" fontId="0" fillId="6" borderId="13" xfId="0" applyFill="1" applyBorder="1"/>
    <xf numFmtId="168" fontId="14" fillId="6" borderId="8" xfId="0" applyNumberFormat="1" applyFont="1" applyFill="1" applyBorder="1"/>
    <xf numFmtId="168" fontId="14" fillId="6" borderId="0" xfId="0" applyNumberFormat="1" applyFont="1" applyFill="1"/>
    <xf numFmtId="168" fontId="14" fillId="6" borderId="9" xfId="0" applyNumberFormat="1" applyFont="1" applyFill="1" applyBorder="1"/>
    <xf numFmtId="14" fontId="12" fillId="5" borderId="57" xfId="0" applyNumberFormat="1" applyFont="1" applyFill="1" applyBorder="1" applyAlignment="1">
      <alignment horizontal="center" vertical="center" wrapText="1"/>
    </xf>
    <xf numFmtId="0" fontId="31" fillId="0" borderId="0" xfId="0" applyFont="1" applyAlignment="1">
      <alignment horizontal="center"/>
    </xf>
    <xf numFmtId="0" fontId="6" fillId="6" borderId="4" xfId="0" applyFont="1" applyFill="1" applyBorder="1"/>
    <xf numFmtId="0" fontId="6" fillId="6" borderId="13" xfId="0" applyFont="1" applyFill="1" applyBorder="1"/>
    <xf numFmtId="0" fontId="6" fillId="6" borderId="5" xfId="0" applyFont="1" applyFill="1" applyBorder="1"/>
    <xf numFmtId="0" fontId="6" fillId="6" borderId="2" xfId="0" applyFont="1" applyFill="1" applyBorder="1"/>
    <xf numFmtId="0" fontId="6" fillId="6" borderId="3" xfId="0" applyFont="1" applyFill="1" applyBorder="1"/>
    <xf numFmtId="0" fontId="6" fillId="6" borderId="14" xfId="0" applyFont="1" applyFill="1" applyBorder="1"/>
    <xf numFmtId="0" fontId="6" fillId="6" borderId="6" xfId="0" applyFont="1" applyFill="1" applyBorder="1"/>
    <xf numFmtId="0" fontId="6" fillId="6" borderId="7" xfId="0" applyFont="1" applyFill="1" applyBorder="1"/>
    <xf numFmtId="0" fontId="6" fillId="6" borderId="10" xfId="0" applyFont="1" applyFill="1" applyBorder="1"/>
    <xf numFmtId="168" fontId="14" fillId="0" borderId="64" xfId="3" applyNumberFormat="1" applyFont="1" applyFill="1" applyBorder="1" applyAlignment="1" applyProtection="1">
      <alignment horizontal="right" vertical="top"/>
    </xf>
    <xf numFmtId="168" fontId="14" fillId="0" borderId="66" xfId="3" applyNumberFormat="1" applyFont="1" applyFill="1" applyBorder="1" applyAlignment="1" applyProtection="1">
      <alignment horizontal="right" vertical="top"/>
    </xf>
    <xf numFmtId="168" fontId="14" fillId="0" borderId="65" xfId="3" applyNumberFormat="1" applyFont="1" applyFill="1" applyBorder="1" applyAlignment="1" applyProtection="1">
      <alignment horizontal="right" vertical="top"/>
    </xf>
    <xf numFmtId="168" fontId="14" fillId="0" borderId="68" xfId="3" applyNumberFormat="1" applyFont="1" applyFill="1" applyBorder="1" applyAlignment="1" applyProtection="1">
      <alignment horizontal="right" vertical="top"/>
    </xf>
    <xf numFmtId="168" fontId="14" fillId="0" borderId="70" xfId="3" applyNumberFormat="1" applyFont="1" applyFill="1" applyBorder="1" applyAlignment="1" applyProtection="1">
      <alignment horizontal="right" vertical="top"/>
    </xf>
    <xf numFmtId="168" fontId="14" fillId="0" borderId="69" xfId="3" applyNumberFormat="1" applyFont="1" applyFill="1" applyBorder="1" applyAlignment="1" applyProtection="1">
      <alignment horizontal="right" vertical="top"/>
    </xf>
    <xf numFmtId="0" fontId="0" fillId="6" borderId="6" xfId="0" applyFill="1" applyBorder="1"/>
    <xf numFmtId="0" fontId="0" fillId="6" borderId="7" xfId="0" applyFill="1" applyBorder="1"/>
    <xf numFmtId="0" fontId="0" fillId="6" borderId="10" xfId="0" applyFill="1" applyBorder="1"/>
    <xf numFmtId="0" fontId="12" fillId="5" borderId="92" xfId="0" applyFont="1" applyFill="1" applyBorder="1" applyAlignment="1">
      <alignment horizontal="right" wrapText="1"/>
    </xf>
    <xf numFmtId="0" fontId="0" fillId="6" borderId="92" xfId="0" applyFill="1" applyBorder="1"/>
    <xf numFmtId="0" fontId="0" fillId="6" borderId="93" xfId="0" applyFill="1" applyBorder="1"/>
    <xf numFmtId="37" fontId="16" fillId="6" borderId="93" xfId="0" applyNumberFormat="1" applyFont="1" applyFill="1" applyBorder="1" applyAlignment="1">
      <alignment horizontal="left" vertical="top"/>
    </xf>
    <xf numFmtId="1" fontId="16" fillId="6" borderId="93" xfId="0" applyNumberFormat="1" applyFont="1" applyFill="1" applyBorder="1" applyAlignment="1">
      <alignment horizontal="right"/>
    </xf>
    <xf numFmtId="0" fontId="16" fillId="6" borderId="93" xfId="0" applyFont="1" applyFill="1" applyBorder="1" applyAlignment="1">
      <alignment horizontal="right"/>
    </xf>
    <xf numFmtId="168" fontId="14" fillId="0" borderId="15" xfId="3" applyNumberFormat="1" applyFont="1" applyFill="1" applyBorder="1" applyAlignment="1" applyProtection="1">
      <alignment horizontal="right" vertical="top"/>
    </xf>
    <xf numFmtId="168" fontId="16" fillId="0" borderId="21" xfId="3" applyNumberFormat="1" applyFont="1" applyFill="1" applyBorder="1" applyAlignment="1" applyProtection="1">
      <alignment horizontal="right"/>
    </xf>
    <xf numFmtId="168" fontId="16" fillId="0" borderId="18" xfId="3" applyNumberFormat="1" applyFont="1" applyFill="1" applyBorder="1" applyAlignment="1" applyProtection="1">
      <alignment horizontal="right"/>
    </xf>
    <xf numFmtId="168" fontId="16" fillId="0" borderId="12" xfId="3" applyNumberFormat="1" applyFont="1" applyFill="1" applyBorder="1" applyAlignment="1" applyProtection="1">
      <alignment horizontal="right"/>
    </xf>
    <xf numFmtId="168" fontId="16" fillId="0" borderId="15" xfId="3" applyNumberFormat="1" applyFont="1" applyFill="1" applyBorder="1" applyAlignment="1" applyProtection="1">
      <alignment horizontal="right"/>
    </xf>
    <xf numFmtId="0" fontId="16" fillId="4" borderId="79" xfId="0" applyFont="1" applyFill="1" applyBorder="1" applyAlignment="1">
      <alignment horizontal="left" indent="1"/>
    </xf>
    <xf numFmtId="3" fontId="16" fillId="2" borderId="64" xfId="0" applyNumberFormat="1" applyFont="1" applyFill="1" applyBorder="1" applyAlignment="1" applyProtection="1">
      <alignment horizontal="right"/>
      <protection locked="0"/>
    </xf>
    <xf numFmtId="3" fontId="16" fillId="2" borderId="65" xfId="0" applyNumberFormat="1" applyFont="1" applyFill="1" applyBorder="1" applyAlignment="1" applyProtection="1">
      <alignment horizontal="right"/>
      <protection locked="0"/>
    </xf>
    <xf numFmtId="3" fontId="16" fillId="7" borderId="64" xfId="0" applyNumberFormat="1" applyFont="1" applyFill="1" applyBorder="1" applyAlignment="1">
      <alignment horizontal="right"/>
    </xf>
    <xf numFmtId="3" fontId="16" fillId="7" borderId="65" xfId="0" applyNumberFormat="1" applyFont="1" applyFill="1" applyBorder="1" applyAlignment="1">
      <alignment horizontal="right"/>
    </xf>
    <xf numFmtId="3" fontId="16" fillId="2" borderId="68" xfId="0" applyNumberFormat="1" applyFont="1" applyFill="1" applyBorder="1" applyAlignment="1" applyProtection="1">
      <alignment horizontal="right"/>
      <protection locked="0"/>
    </xf>
    <xf numFmtId="3" fontId="16" fillId="2" borderId="69" xfId="0" applyNumberFormat="1" applyFont="1" applyFill="1" applyBorder="1" applyAlignment="1" applyProtection="1">
      <alignment horizontal="right"/>
      <protection locked="0"/>
    </xf>
    <xf numFmtId="3" fontId="16" fillId="7" borderId="68" xfId="0" applyNumberFormat="1" applyFont="1" applyFill="1" applyBorder="1" applyAlignment="1">
      <alignment horizontal="right"/>
    </xf>
    <xf numFmtId="3" fontId="16" fillId="7" borderId="69" xfId="0" applyNumberFormat="1" applyFont="1" applyFill="1" applyBorder="1" applyAlignment="1">
      <alignment horizontal="right"/>
    </xf>
    <xf numFmtId="3" fontId="16" fillId="7" borderId="34" xfId="0" applyNumberFormat="1" applyFont="1" applyFill="1" applyBorder="1" applyAlignment="1">
      <alignment horizontal="right"/>
    </xf>
    <xf numFmtId="3" fontId="16" fillId="7" borderId="35" xfId="0" applyNumberFormat="1" applyFont="1" applyFill="1" applyBorder="1" applyAlignment="1">
      <alignment horizontal="right"/>
    </xf>
    <xf numFmtId="0" fontId="0" fillId="0" borderId="8" xfId="0" applyBorder="1"/>
    <xf numFmtId="3" fontId="16" fillId="4" borderId="16" xfId="0" applyNumberFormat="1" applyFont="1" applyFill="1" applyBorder="1" applyAlignment="1" applyProtection="1">
      <alignment horizontal="right"/>
      <protection locked="0"/>
    </xf>
    <xf numFmtId="3" fontId="16" fillId="4" borderId="19" xfId="0" applyNumberFormat="1" applyFont="1" applyFill="1" applyBorder="1" applyAlignment="1" applyProtection="1">
      <alignment horizontal="right"/>
      <protection locked="0"/>
    </xf>
    <xf numFmtId="3" fontId="16" fillId="4" borderId="22" xfId="0" applyNumberFormat="1" applyFont="1" applyFill="1" applyBorder="1" applyAlignment="1" applyProtection="1">
      <alignment horizontal="right"/>
      <protection locked="0"/>
    </xf>
    <xf numFmtId="3" fontId="17" fillId="11" borderId="4" xfId="0" applyNumberFormat="1" applyFont="1" applyFill="1" applyBorder="1" applyAlignment="1">
      <alignment horizontal="right"/>
    </xf>
    <xf numFmtId="0" fontId="6" fillId="0" borderId="8" xfId="0" applyFont="1" applyBorder="1"/>
    <xf numFmtId="0" fontId="4" fillId="0" borderId="8" xfId="0" applyFont="1" applyBorder="1" applyAlignment="1">
      <alignment horizontal="left"/>
    </xf>
    <xf numFmtId="3" fontId="14" fillId="0" borderId="22" xfId="0" applyNumberFormat="1" applyFont="1" applyBorder="1" applyAlignment="1" applyProtection="1">
      <alignment horizontal="right"/>
      <protection locked="0"/>
    </xf>
    <xf numFmtId="0" fontId="4" fillId="6" borderId="2" xfId="0" applyFont="1" applyFill="1" applyBorder="1" applyAlignment="1">
      <alignment horizontal="right" vertical="top"/>
    </xf>
    <xf numFmtId="0" fontId="4" fillId="6" borderId="3" xfId="0" applyFont="1" applyFill="1" applyBorder="1" applyAlignment="1">
      <alignment vertical="top"/>
    </xf>
    <xf numFmtId="0" fontId="4" fillId="6" borderId="7" xfId="0" applyFont="1" applyFill="1" applyBorder="1" applyAlignment="1">
      <alignment vertical="top"/>
    </xf>
    <xf numFmtId="0" fontId="4" fillId="6" borderId="10" xfId="0" applyFont="1" applyFill="1" applyBorder="1" applyAlignment="1">
      <alignment vertical="top"/>
    </xf>
    <xf numFmtId="3" fontId="17" fillId="11" borderId="40" xfId="0" applyNumberFormat="1" applyFont="1" applyFill="1" applyBorder="1" applyAlignment="1">
      <alignment horizontal="right"/>
    </xf>
    <xf numFmtId="3" fontId="17" fillId="11" borderId="40" xfId="0" applyNumberFormat="1" applyFont="1" applyFill="1" applyBorder="1"/>
    <xf numFmtId="3" fontId="16" fillId="4" borderId="37" xfId="0" applyNumberFormat="1" applyFont="1" applyFill="1" applyBorder="1" applyProtection="1">
      <protection locked="0"/>
    </xf>
    <xf numFmtId="3" fontId="16" fillId="4" borderId="38" xfId="0" applyNumberFormat="1" applyFont="1" applyFill="1" applyBorder="1" applyProtection="1">
      <protection locked="0"/>
    </xf>
    <xf numFmtId="3" fontId="16" fillId="4" borderId="39" xfId="0" applyNumberFormat="1" applyFont="1" applyFill="1" applyBorder="1" applyProtection="1">
      <protection locked="0"/>
    </xf>
    <xf numFmtId="3" fontId="17" fillId="11" borderId="36" xfId="0" applyNumberFormat="1" applyFont="1" applyFill="1" applyBorder="1"/>
    <xf numFmtId="3" fontId="17" fillId="11" borderId="46" xfId="0" applyNumberFormat="1" applyFont="1" applyFill="1" applyBorder="1" applyAlignment="1">
      <alignment horizontal="right"/>
    </xf>
    <xf numFmtId="168" fontId="14" fillId="0" borderId="26" xfId="3" applyNumberFormat="1" applyFont="1" applyFill="1" applyBorder="1" applyAlignment="1" applyProtection="1">
      <alignment horizontal="right" vertical="top"/>
    </xf>
    <xf numFmtId="168" fontId="14" fillId="0" borderId="48" xfId="3" applyNumberFormat="1" applyFont="1" applyFill="1" applyBorder="1" applyAlignment="1" applyProtection="1">
      <alignment horizontal="right" vertical="top"/>
    </xf>
    <xf numFmtId="168" fontId="14" fillId="0" borderId="27" xfId="3" applyNumberFormat="1" applyFont="1" applyFill="1" applyBorder="1" applyAlignment="1" applyProtection="1">
      <alignment horizontal="right" vertical="top"/>
    </xf>
    <xf numFmtId="0" fontId="16" fillId="0" borderId="67" xfId="0" applyFont="1" applyBorder="1" applyAlignment="1">
      <alignment horizontal="right"/>
    </xf>
    <xf numFmtId="0" fontId="16" fillId="4" borderId="71" xfId="0" applyFont="1" applyFill="1" applyBorder="1" applyAlignment="1">
      <alignment horizontal="left" indent="1"/>
    </xf>
    <xf numFmtId="0" fontId="16" fillId="7" borderId="21" xfId="0" applyFont="1" applyFill="1" applyBorder="1" applyAlignment="1">
      <alignment horizontal="right"/>
    </xf>
    <xf numFmtId="37" fontId="16" fillId="6" borderId="7" xfId="0" applyNumberFormat="1" applyFont="1" applyFill="1" applyBorder="1" applyAlignment="1">
      <alignment horizontal="right"/>
    </xf>
    <xf numFmtId="37" fontId="16" fillId="6" borderId="10" xfId="0" applyNumberFormat="1" applyFont="1" applyFill="1" applyBorder="1" applyAlignment="1">
      <alignment horizontal="right"/>
    </xf>
    <xf numFmtId="0" fontId="8" fillId="5" borderId="127" xfId="0" applyFont="1" applyFill="1" applyBorder="1" applyAlignment="1">
      <alignment vertical="center" wrapText="1"/>
    </xf>
    <xf numFmtId="0" fontId="8" fillId="5" borderId="0" xfId="0" applyFont="1" applyFill="1" applyAlignment="1">
      <alignment vertical="center" wrapText="1"/>
    </xf>
    <xf numFmtId="0" fontId="12" fillId="5" borderId="128" xfId="0" applyFont="1" applyFill="1" applyBorder="1" applyAlignment="1">
      <alignment horizontal="right" wrapText="1"/>
    </xf>
    <xf numFmtId="0" fontId="20" fillId="5" borderId="129" xfId="0" applyFont="1" applyFill="1" applyBorder="1" applyAlignment="1">
      <alignment vertical="center"/>
    </xf>
    <xf numFmtId="0" fontId="18" fillId="5" borderId="7" xfId="0" applyFont="1" applyFill="1" applyBorder="1" applyAlignment="1">
      <alignment horizontal="right" vertical="center"/>
    </xf>
    <xf numFmtId="0" fontId="0" fillId="0" borderId="7" xfId="0" applyBorder="1"/>
    <xf numFmtId="0" fontId="19" fillId="16" borderId="13" xfId="0" applyFont="1" applyFill="1" applyBorder="1" applyAlignment="1">
      <alignment vertical="center"/>
    </xf>
    <xf numFmtId="0" fontId="35" fillId="16" borderId="12" xfId="0" applyFont="1" applyFill="1" applyBorder="1" applyAlignment="1">
      <alignment horizontal="right" vertical="center"/>
    </xf>
    <xf numFmtId="0" fontId="14" fillId="0" borderId="15" xfId="0" applyFont="1" applyBorder="1" applyAlignment="1">
      <alignment horizontal="right" vertical="center"/>
    </xf>
    <xf numFmtId="0" fontId="35" fillId="17" borderId="78" xfId="0" applyFont="1" applyFill="1" applyBorder="1" applyAlignment="1">
      <alignment vertical="center"/>
    </xf>
    <xf numFmtId="0" fontId="14" fillId="0" borderId="18" xfId="0" applyFont="1" applyBorder="1" applyAlignment="1">
      <alignment horizontal="right" vertical="center"/>
    </xf>
    <xf numFmtId="0" fontId="35" fillId="17" borderId="24" xfId="0" applyFont="1" applyFill="1" applyBorder="1" applyAlignment="1">
      <alignment vertical="center"/>
    </xf>
    <xf numFmtId="0" fontId="35" fillId="18" borderId="11" xfId="0" applyFont="1" applyFill="1" applyBorder="1" applyAlignment="1">
      <alignment horizontal="right" vertical="center"/>
    </xf>
    <xf numFmtId="0" fontId="19" fillId="18" borderId="10" xfId="0" applyFont="1" applyFill="1" applyBorder="1" applyAlignment="1">
      <alignment vertical="center"/>
    </xf>
    <xf numFmtId="3" fontId="17" fillId="11" borderId="13" xfId="0" applyNumberFormat="1" applyFont="1" applyFill="1" applyBorder="1" applyAlignment="1">
      <alignment horizontal="right"/>
    </xf>
    <xf numFmtId="3" fontId="17" fillId="11" borderId="13" xfId="0" applyNumberFormat="1" applyFont="1" applyFill="1" applyBorder="1"/>
    <xf numFmtId="0" fontId="14" fillId="0" borderId="0" xfId="0" applyFont="1" applyAlignment="1">
      <alignment horizontal="left" indent="2"/>
    </xf>
    <xf numFmtId="0" fontId="12" fillId="0" borderId="8" xfId="0" applyFont="1" applyBorder="1" applyAlignment="1">
      <alignment horizontal="right" wrapText="1"/>
    </xf>
    <xf numFmtId="168" fontId="14" fillId="0" borderId="8" xfId="3" applyNumberFormat="1" applyFont="1" applyFill="1" applyBorder="1" applyAlignment="1" applyProtection="1">
      <alignment horizontal="right" vertical="top"/>
    </xf>
    <xf numFmtId="0" fontId="12" fillId="0" borderId="8" xfId="0" applyFont="1" applyBorder="1" applyAlignment="1">
      <alignment horizontal="center" vertical="center" wrapText="1"/>
    </xf>
    <xf numFmtId="14" fontId="12" fillId="0" borderId="8" xfId="0" applyNumberFormat="1" applyFont="1" applyBorder="1" applyAlignment="1">
      <alignment horizontal="right" wrapText="1"/>
    </xf>
    <xf numFmtId="0" fontId="16" fillId="0" borderId="8" xfId="0" applyFont="1" applyBorder="1"/>
    <xf numFmtId="37" fontId="16" fillId="0" borderId="8" xfId="0" applyNumberFormat="1" applyFont="1" applyBorder="1" applyAlignment="1">
      <alignment horizontal="right"/>
    </xf>
    <xf numFmtId="37" fontId="16" fillId="0" borderId="8" xfId="0" applyNumberFormat="1" applyFont="1" applyBorder="1" applyAlignment="1">
      <alignment horizontal="left" vertical="top"/>
    </xf>
    <xf numFmtId="1" fontId="16" fillId="0" borderId="8" xfId="0" applyNumberFormat="1" applyFont="1" applyBorder="1" applyAlignment="1">
      <alignment horizontal="right"/>
    </xf>
    <xf numFmtId="0" fontId="16" fillId="0" borderId="8" xfId="0" applyFont="1" applyBorder="1" applyAlignment="1">
      <alignment horizontal="right"/>
    </xf>
    <xf numFmtId="3" fontId="16" fillId="11" borderId="124" xfId="0" applyNumberFormat="1" applyFont="1" applyFill="1" applyBorder="1" applyAlignment="1">
      <alignment horizontal="right"/>
    </xf>
    <xf numFmtId="3" fontId="16" fillId="11" borderId="104" xfId="0" applyNumberFormat="1" applyFont="1" applyFill="1" applyBorder="1" applyAlignment="1">
      <alignment horizontal="right"/>
    </xf>
    <xf numFmtId="3" fontId="16" fillId="11" borderId="101" xfId="0" applyNumberFormat="1" applyFont="1" applyFill="1" applyBorder="1" applyAlignment="1">
      <alignment horizontal="right"/>
    </xf>
    <xf numFmtId="3" fontId="16" fillId="11" borderId="124" xfId="0" applyNumberFormat="1" applyFont="1" applyFill="1" applyBorder="1"/>
    <xf numFmtId="3" fontId="16" fillId="11" borderId="104" xfId="0" applyNumberFormat="1" applyFont="1" applyFill="1" applyBorder="1"/>
    <xf numFmtId="3" fontId="16" fillId="11" borderId="101" xfId="0" applyNumberFormat="1" applyFont="1" applyFill="1" applyBorder="1"/>
    <xf numFmtId="3" fontId="16" fillId="11" borderId="17" xfId="0" applyNumberFormat="1" applyFont="1" applyFill="1" applyBorder="1"/>
    <xf numFmtId="3" fontId="16" fillId="11" borderId="20" xfId="0" applyNumberFormat="1" applyFont="1" applyFill="1" applyBorder="1"/>
    <xf numFmtId="3" fontId="16" fillId="11" borderId="23" xfId="0" applyNumberFormat="1" applyFont="1" applyFill="1" applyBorder="1"/>
    <xf numFmtId="3" fontId="16" fillId="11" borderId="17" xfId="0" applyNumberFormat="1" applyFont="1" applyFill="1" applyBorder="1" applyAlignment="1">
      <alignment horizontal="right"/>
    </xf>
    <xf numFmtId="3" fontId="16" fillId="11" borderId="20" xfId="0" applyNumberFormat="1" applyFont="1" applyFill="1" applyBorder="1" applyAlignment="1">
      <alignment horizontal="right"/>
    </xf>
    <xf numFmtId="3" fontId="16" fillId="11" borderId="23" xfId="0" applyNumberFormat="1" applyFont="1" applyFill="1" applyBorder="1" applyAlignment="1">
      <alignment horizontal="right"/>
    </xf>
    <xf numFmtId="3" fontId="14" fillId="0" borderId="30" xfId="0" applyNumberFormat="1" applyFont="1" applyBorder="1" applyAlignment="1" applyProtection="1">
      <alignment horizontal="right" vertical="center"/>
      <protection locked="0"/>
    </xf>
    <xf numFmtId="3" fontId="14" fillId="0" borderId="78" xfId="0" applyNumberFormat="1" applyFont="1" applyBorder="1" applyAlignment="1" applyProtection="1">
      <alignment horizontal="right" vertical="center"/>
      <protection locked="0"/>
    </xf>
    <xf numFmtId="3" fontId="14" fillId="0" borderId="32" xfId="0" applyNumberFormat="1" applyFont="1" applyBorder="1" applyAlignment="1" applyProtection="1">
      <alignment horizontal="right" vertical="center"/>
      <protection locked="0"/>
    </xf>
    <xf numFmtId="3" fontId="14" fillId="0" borderId="24" xfId="0" applyNumberFormat="1" applyFont="1" applyBorder="1" applyAlignment="1" applyProtection="1">
      <alignment horizontal="right" vertical="center"/>
      <protection locked="0"/>
    </xf>
    <xf numFmtId="3" fontId="14" fillId="0" borderId="34"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3" fontId="19" fillId="18" borderId="26" xfId="0" applyNumberFormat="1" applyFont="1" applyFill="1" applyBorder="1" applyAlignment="1">
      <alignment horizontal="right" vertical="center"/>
    </xf>
    <xf numFmtId="3" fontId="19" fillId="18" borderId="10" xfId="0" applyNumberFormat="1" applyFont="1" applyFill="1" applyBorder="1" applyAlignment="1">
      <alignment horizontal="right" vertical="center"/>
    </xf>
    <xf numFmtId="3" fontId="14" fillId="0" borderId="33" xfId="0" applyNumberFormat="1" applyFont="1" applyBorder="1" applyAlignment="1" applyProtection="1">
      <alignment horizontal="right" vertical="center"/>
      <protection locked="0"/>
    </xf>
    <xf numFmtId="0" fontId="14" fillId="2" borderId="12" xfId="0" applyFont="1" applyFill="1" applyBorder="1" applyAlignment="1" applyProtection="1">
      <alignment vertical="top"/>
      <protection locked="0"/>
    </xf>
    <xf numFmtId="3" fontId="15" fillId="11" borderId="28" xfId="0" applyNumberFormat="1" applyFont="1" applyFill="1" applyBorder="1" applyAlignment="1">
      <alignment horizontal="right" vertical="top"/>
    </xf>
    <xf numFmtId="3" fontId="15" fillId="11" borderId="46" xfId="0" applyNumberFormat="1" applyFont="1" applyFill="1" applyBorder="1" applyAlignment="1">
      <alignment horizontal="right" vertical="top"/>
    </xf>
    <xf numFmtId="3" fontId="15" fillId="11" borderId="36" xfId="0" applyNumberFormat="1" applyFont="1" applyFill="1" applyBorder="1" applyAlignment="1">
      <alignment horizontal="right" vertical="top"/>
    </xf>
    <xf numFmtId="3" fontId="15" fillId="11" borderId="29" xfId="0" applyNumberFormat="1" applyFont="1" applyFill="1" applyBorder="1" applyAlignment="1">
      <alignment horizontal="right" vertical="top"/>
    </xf>
    <xf numFmtId="3" fontId="14" fillId="7" borderId="28" xfId="0" applyNumberFormat="1" applyFont="1" applyFill="1" applyBorder="1" applyAlignment="1">
      <alignment horizontal="right" vertical="top" wrapText="1"/>
    </xf>
    <xf numFmtId="3" fontId="14" fillId="7" borderId="29" xfId="0" applyNumberFormat="1" applyFont="1" applyFill="1" applyBorder="1" applyAlignment="1">
      <alignment horizontal="right" vertical="top" wrapText="1"/>
    </xf>
    <xf numFmtId="3" fontId="14" fillId="7" borderId="40" xfId="0" applyNumberFormat="1" applyFont="1" applyFill="1" applyBorder="1" applyAlignment="1">
      <alignment horizontal="right" vertical="top" wrapText="1"/>
    </xf>
    <xf numFmtId="3" fontId="14" fillId="7" borderId="36" xfId="0" applyNumberFormat="1" applyFont="1" applyFill="1" applyBorder="1" applyAlignment="1">
      <alignment horizontal="right" vertical="top" wrapText="1"/>
    </xf>
    <xf numFmtId="0" fontId="19" fillId="16" borderId="13" xfId="0" applyFont="1" applyFill="1" applyBorder="1" applyAlignment="1">
      <alignment horizontal="right" vertical="center" wrapText="1"/>
    </xf>
    <xf numFmtId="0" fontId="15" fillId="8" borderId="4" xfId="0" applyFont="1" applyFill="1" applyBorder="1" applyAlignment="1">
      <alignment vertical="top" wrapText="1"/>
    </xf>
    <xf numFmtId="0" fontId="15" fillId="0" borderId="4" xfId="0" applyFont="1" applyBorder="1"/>
    <xf numFmtId="3" fontId="14" fillId="0" borderId="28" xfId="3" applyNumberFormat="1" applyFont="1" applyFill="1" applyBorder="1" applyAlignment="1" applyProtection="1">
      <alignment horizontal="right"/>
      <protection locked="0"/>
    </xf>
    <xf numFmtId="3" fontId="29" fillId="6" borderId="12" xfId="0" applyNumberFormat="1" applyFont="1" applyFill="1" applyBorder="1" applyAlignment="1">
      <alignment horizontal="right"/>
    </xf>
    <xf numFmtId="3" fontId="14" fillId="0" borderId="19" xfId="0" applyNumberFormat="1" applyFont="1" applyBorder="1" applyAlignment="1" applyProtection="1">
      <alignment horizontal="right" vertical="center"/>
      <protection locked="0"/>
    </xf>
    <xf numFmtId="3" fontId="17" fillId="0" borderId="12" xfId="0" applyNumberFormat="1" applyFont="1" applyBorder="1" applyAlignment="1" applyProtection="1">
      <alignment horizontal="right"/>
      <protection locked="0"/>
    </xf>
    <xf numFmtId="0" fontId="16" fillId="4" borderId="19" xfId="0" applyFont="1" applyFill="1" applyBorder="1" applyAlignment="1">
      <alignment horizontal="left" wrapText="1" indent="1"/>
    </xf>
    <xf numFmtId="3" fontId="16" fillId="2" borderId="19" xfId="0" applyNumberFormat="1" applyFont="1" applyFill="1" applyBorder="1" applyAlignment="1" applyProtection="1">
      <alignment horizontal="right" vertical="top"/>
      <protection locked="0"/>
    </xf>
    <xf numFmtId="3" fontId="16" fillId="2" borderId="19" xfId="0" applyNumberFormat="1" applyFont="1" applyFill="1" applyBorder="1" applyAlignment="1" applyProtection="1">
      <alignment horizontal="right" vertical="top" wrapText="1"/>
      <protection locked="0"/>
    </xf>
    <xf numFmtId="3" fontId="16" fillId="0" borderId="19" xfId="0" applyNumberFormat="1" applyFont="1" applyBorder="1" applyAlignment="1" applyProtection="1">
      <alignment horizontal="right" vertical="top"/>
      <protection locked="0"/>
    </xf>
    <xf numFmtId="3" fontId="16" fillId="0" borderId="22" xfId="0" applyNumberFormat="1" applyFont="1" applyBorder="1" applyAlignment="1" applyProtection="1">
      <alignment horizontal="right" vertical="top"/>
      <protection locked="0"/>
    </xf>
    <xf numFmtId="0" fontId="14" fillId="0" borderId="0" xfId="0" applyFont="1" applyAlignment="1">
      <alignment horizontal="center" vertical="center" wrapText="1"/>
    </xf>
    <xf numFmtId="0" fontId="31" fillId="0" borderId="0" xfId="0" applyFont="1" applyAlignment="1">
      <alignment horizontal="center" wrapText="1"/>
    </xf>
    <xf numFmtId="37" fontId="16" fillId="0" borderId="0" xfId="0" applyNumberFormat="1" applyFont="1" applyAlignment="1" applyProtection="1">
      <alignment horizontal="left" wrapText="1"/>
      <protection locked="0"/>
    </xf>
    <xf numFmtId="168" fontId="14" fillId="0" borderId="15" xfId="3" applyNumberFormat="1" applyFont="1" applyFill="1" applyBorder="1" applyAlignment="1" applyProtection="1">
      <alignment horizontal="right"/>
    </xf>
    <xf numFmtId="168" fontId="14" fillId="0" borderId="12" xfId="3" applyNumberFormat="1" applyFont="1" applyFill="1" applyBorder="1" applyAlignment="1" applyProtection="1">
      <alignment horizontal="right"/>
    </xf>
    <xf numFmtId="168" fontId="14" fillId="0" borderId="18" xfId="3" applyNumberFormat="1" applyFont="1" applyFill="1" applyBorder="1" applyAlignment="1" applyProtection="1">
      <alignment horizontal="right"/>
    </xf>
    <xf numFmtId="168" fontId="14" fillId="0" borderId="63" xfId="3" applyNumberFormat="1" applyFont="1" applyFill="1" applyBorder="1" applyAlignment="1" applyProtection="1">
      <alignment horizontal="right"/>
    </xf>
    <xf numFmtId="0" fontId="14" fillId="6" borderId="92" xfId="0" applyFont="1" applyFill="1" applyBorder="1"/>
    <xf numFmtId="0" fontId="14" fillId="6" borderId="93" xfId="0" applyFont="1" applyFill="1" applyBorder="1"/>
    <xf numFmtId="0" fontId="14" fillId="6" borderId="11" xfId="0" applyFont="1" applyFill="1" applyBorder="1"/>
    <xf numFmtId="37" fontId="16" fillId="6" borderId="92" xfId="0" applyNumberFormat="1" applyFont="1" applyFill="1" applyBorder="1" applyAlignment="1">
      <alignment horizontal="left" wrapText="1"/>
    </xf>
    <xf numFmtId="37" fontId="16" fillId="6" borderId="12" xfId="0" applyNumberFormat="1" applyFont="1" applyFill="1" applyBorder="1" applyAlignment="1">
      <alignment horizontal="left" wrapText="1"/>
    </xf>
    <xf numFmtId="3" fontId="14" fillId="0" borderId="29" xfId="3" applyNumberFormat="1" applyFont="1" applyFill="1" applyBorder="1" applyAlignment="1" applyProtection="1">
      <alignment horizontal="right"/>
      <protection locked="0"/>
    </xf>
    <xf numFmtId="3" fontId="14" fillId="0" borderId="28" xfId="0" applyNumberFormat="1" applyFont="1" applyBorder="1" applyAlignment="1" applyProtection="1">
      <alignment horizontal="right"/>
      <protection locked="0"/>
    </xf>
    <xf numFmtId="49" fontId="16" fillId="0" borderId="33" xfId="0" applyNumberFormat="1" applyFont="1" applyBorder="1" applyAlignment="1" applyProtection="1">
      <alignment horizontal="left" vertical="top" wrapText="1"/>
      <protection locked="0"/>
    </xf>
    <xf numFmtId="49" fontId="16" fillId="0" borderId="35" xfId="0" applyNumberFormat="1" applyFont="1" applyBorder="1" applyAlignment="1" applyProtection="1">
      <alignment horizontal="left" vertical="top" wrapText="1"/>
      <protection locked="0"/>
    </xf>
    <xf numFmtId="0" fontId="16" fillId="4" borderId="79" xfId="0" applyFont="1" applyFill="1" applyBorder="1" applyAlignment="1">
      <alignment horizontal="left" vertical="top" wrapText="1" indent="1"/>
    </xf>
    <xf numFmtId="3" fontId="14" fillId="0" borderId="64" xfId="0" applyNumberFormat="1" applyFont="1" applyBorder="1" applyAlignment="1" applyProtection="1">
      <alignment horizontal="right" vertical="top"/>
      <protection locked="0"/>
    </xf>
    <xf numFmtId="0" fontId="29" fillId="6" borderId="4" xfId="0" applyFont="1" applyFill="1" applyBorder="1"/>
    <xf numFmtId="0" fontId="12" fillId="5" borderId="50" xfId="0" applyFont="1" applyFill="1" applyBorder="1" applyAlignment="1">
      <alignment horizontal="left" wrapText="1"/>
    </xf>
    <xf numFmtId="0" fontId="12" fillId="5" borderId="50" xfId="0" applyFont="1" applyFill="1" applyBorder="1" applyAlignment="1">
      <alignment horizontal="right" wrapText="1"/>
    </xf>
    <xf numFmtId="3" fontId="16" fillId="2" borderId="33" xfId="4" applyNumberFormat="1" applyFont="1" applyFill="1" applyBorder="1" applyAlignment="1" applyProtection="1">
      <alignment horizontal="right" vertical="top"/>
      <protection locked="0"/>
    </xf>
    <xf numFmtId="3" fontId="16" fillId="0" borderId="33" xfId="0" applyNumberFormat="1" applyFont="1" applyBorder="1" applyAlignment="1" applyProtection="1">
      <alignment horizontal="right" vertical="top"/>
      <protection locked="0"/>
    </xf>
    <xf numFmtId="3" fontId="16" fillId="0" borderId="35" xfId="0" applyNumberFormat="1" applyFont="1" applyBorder="1" applyAlignment="1" applyProtection="1">
      <alignment horizontal="right" vertical="top"/>
      <protection locked="0"/>
    </xf>
    <xf numFmtId="3" fontId="14" fillId="0" borderId="24" xfId="0" applyNumberFormat="1" applyFont="1" applyBorder="1" applyAlignment="1" applyProtection="1">
      <alignment horizontal="right" vertical="top"/>
      <protection locked="0"/>
    </xf>
    <xf numFmtId="3" fontId="14" fillId="0" borderId="26" xfId="0" applyNumberFormat="1" applyFont="1" applyBorder="1" applyAlignment="1" applyProtection="1">
      <alignment horizontal="right" vertical="top"/>
      <protection locked="0"/>
    </xf>
    <xf numFmtId="168" fontId="14" fillId="6" borderId="5" xfId="3" applyNumberFormat="1" applyFont="1" applyFill="1" applyBorder="1" applyAlignment="1" applyProtection="1">
      <alignment horizontal="right" vertical="top"/>
    </xf>
    <xf numFmtId="3" fontId="16" fillId="0" borderId="0" xfId="0" applyNumberFormat="1" applyFont="1" applyAlignment="1">
      <alignment vertical="top"/>
    </xf>
    <xf numFmtId="0" fontId="12" fillId="5" borderId="50" xfId="0" applyFont="1" applyFill="1" applyBorder="1" applyAlignment="1">
      <alignment horizontal="left"/>
    </xf>
    <xf numFmtId="3" fontId="16" fillId="0" borderId="12" xfId="0" applyNumberFormat="1" applyFont="1" applyBorder="1"/>
    <xf numFmtId="3" fontId="16" fillId="7" borderId="33" xfId="2" applyNumberFormat="1" applyFont="1" applyFill="1" applyBorder="1" applyAlignment="1">
      <alignment horizontal="right" vertical="top"/>
    </xf>
    <xf numFmtId="0" fontId="17" fillId="12" borderId="10" xfId="0" applyFont="1" applyFill="1" applyBorder="1" applyAlignment="1">
      <alignment horizontal="left"/>
    </xf>
    <xf numFmtId="3" fontId="14" fillId="7" borderId="104" xfId="0" applyNumberFormat="1" applyFont="1" applyFill="1" applyBorder="1" applyAlignment="1">
      <alignment horizontal="right" vertical="top"/>
    </xf>
    <xf numFmtId="168" fontId="14" fillId="0" borderId="30" xfId="3" applyNumberFormat="1" applyFont="1" applyFill="1" applyBorder="1" applyAlignment="1" applyProtection="1">
      <alignment vertical="top"/>
    </xf>
    <xf numFmtId="168" fontId="14" fillId="0" borderId="37" xfId="3" applyNumberFormat="1" applyFont="1" applyFill="1" applyBorder="1" applyAlignment="1" applyProtection="1">
      <alignment vertical="top"/>
    </xf>
    <xf numFmtId="168" fontId="14" fillId="0" borderId="31" xfId="3" applyNumberFormat="1" applyFont="1" applyFill="1" applyBorder="1" applyAlignment="1" applyProtection="1">
      <alignment vertical="top"/>
    </xf>
    <xf numFmtId="168" fontId="14" fillId="0" borderId="32" xfId="3" applyNumberFormat="1" applyFont="1" applyFill="1" applyBorder="1" applyAlignment="1" applyProtection="1">
      <alignment vertical="top"/>
    </xf>
    <xf numFmtId="168" fontId="14" fillId="0" borderId="38" xfId="3" applyNumberFormat="1" applyFont="1" applyFill="1" applyBorder="1" applyAlignment="1" applyProtection="1">
      <alignment vertical="top"/>
    </xf>
    <xf numFmtId="168" fontId="14" fillId="0" borderId="33" xfId="3" applyNumberFormat="1" applyFont="1" applyFill="1" applyBorder="1" applyAlignment="1" applyProtection="1">
      <alignment vertical="top"/>
    </xf>
    <xf numFmtId="168" fontId="14" fillId="0" borderId="34" xfId="3" applyNumberFormat="1" applyFont="1" applyFill="1" applyBorder="1" applyAlignment="1" applyProtection="1">
      <alignment vertical="top"/>
    </xf>
    <xf numFmtId="168" fontId="14" fillId="0" borderId="39" xfId="3" applyNumberFormat="1" applyFont="1" applyFill="1" applyBorder="1" applyAlignment="1" applyProtection="1">
      <alignment vertical="top"/>
    </xf>
    <xf numFmtId="0" fontId="0" fillId="6" borderId="4" xfId="0" applyFill="1" applyBorder="1" applyAlignment="1">
      <alignment vertical="top"/>
    </xf>
    <xf numFmtId="0" fontId="0" fillId="6" borderId="13" xfId="0" applyFill="1" applyBorder="1" applyAlignment="1">
      <alignment vertical="top"/>
    </xf>
    <xf numFmtId="0" fontId="0" fillId="6" borderId="8" xfId="0" applyFill="1" applyBorder="1" applyAlignment="1">
      <alignment vertical="top"/>
    </xf>
    <xf numFmtId="0" fontId="0" fillId="6" borderId="0" xfId="0" applyFill="1" applyAlignment="1">
      <alignment vertical="top"/>
    </xf>
    <xf numFmtId="0" fontId="0" fillId="6" borderId="9" xfId="0" applyFill="1" applyBorder="1" applyAlignment="1">
      <alignment vertical="top"/>
    </xf>
    <xf numFmtId="0" fontId="0" fillId="6" borderId="6" xfId="0" applyFill="1" applyBorder="1" applyAlignment="1">
      <alignment vertical="top"/>
    </xf>
    <xf numFmtId="0" fontId="0" fillId="6" borderId="7" xfId="0" applyFill="1" applyBorder="1" applyAlignment="1">
      <alignment vertical="top"/>
    </xf>
    <xf numFmtId="0" fontId="0" fillId="6" borderId="10" xfId="0" applyFill="1" applyBorder="1" applyAlignment="1">
      <alignment vertical="top"/>
    </xf>
    <xf numFmtId="168" fontId="14" fillId="0" borderId="28" xfId="3" applyNumberFormat="1" applyFont="1" applyFill="1" applyBorder="1" applyAlignment="1" applyProtection="1">
      <alignment vertical="top"/>
    </xf>
    <xf numFmtId="168" fontId="14" fillId="0" borderId="36" xfId="3" applyNumberFormat="1" applyFont="1" applyFill="1" applyBorder="1" applyAlignment="1" applyProtection="1">
      <alignment vertical="top"/>
    </xf>
    <xf numFmtId="168" fontId="14" fillId="0" borderId="29" xfId="3" applyNumberFormat="1" applyFont="1" applyFill="1" applyBorder="1" applyAlignment="1" applyProtection="1">
      <alignment vertical="top"/>
    </xf>
    <xf numFmtId="0" fontId="0" fillId="6" borderId="2"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168" fontId="14" fillId="0" borderId="68" xfId="3" applyNumberFormat="1" applyFont="1" applyFill="1" applyBorder="1" applyAlignment="1" applyProtection="1">
      <alignment vertical="top"/>
    </xf>
    <xf numFmtId="168" fontId="14" fillId="0" borderId="70" xfId="3" applyNumberFormat="1" applyFont="1" applyFill="1" applyBorder="1" applyAlignment="1" applyProtection="1">
      <alignment vertical="top"/>
    </xf>
    <xf numFmtId="168" fontId="14" fillId="0" borderId="69" xfId="3" applyNumberFormat="1" applyFont="1" applyFill="1" applyBorder="1" applyAlignment="1" applyProtection="1">
      <alignment vertical="top"/>
    </xf>
    <xf numFmtId="168" fontId="14" fillId="0" borderId="64" xfId="3" applyNumberFormat="1" applyFont="1" applyFill="1" applyBorder="1" applyAlignment="1" applyProtection="1">
      <alignment vertical="top"/>
    </xf>
    <xf numFmtId="168" fontId="14" fillId="0" borderId="66" xfId="3" applyNumberFormat="1" applyFont="1" applyFill="1" applyBorder="1" applyAlignment="1" applyProtection="1">
      <alignment vertical="top"/>
    </xf>
    <xf numFmtId="168" fontId="14" fillId="0" borderId="65" xfId="3" applyNumberFormat="1" applyFont="1" applyFill="1" applyBorder="1" applyAlignment="1" applyProtection="1">
      <alignment vertical="top"/>
    </xf>
    <xf numFmtId="168" fontId="14" fillId="0" borderId="120" xfId="3" applyNumberFormat="1" applyFont="1" applyFill="1" applyBorder="1" applyAlignment="1" applyProtection="1">
      <alignment vertical="top"/>
    </xf>
    <xf numFmtId="168" fontId="14" fillId="0" borderId="119" xfId="3" applyNumberFormat="1" applyFont="1" applyFill="1" applyBorder="1" applyAlignment="1" applyProtection="1">
      <alignment vertical="top"/>
    </xf>
    <xf numFmtId="168" fontId="14" fillId="0" borderId="121" xfId="3" applyNumberFormat="1" applyFont="1" applyFill="1" applyBorder="1" applyAlignment="1" applyProtection="1">
      <alignment vertical="top"/>
    </xf>
    <xf numFmtId="168" fontId="14" fillId="0" borderId="26" xfId="3" applyNumberFormat="1" applyFont="1" applyFill="1" applyBorder="1" applyAlignment="1" applyProtection="1">
      <alignment vertical="top"/>
    </xf>
    <xf numFmtId="168" fontId="14" fillId="0" borderId="48" xfId="3" applyNumberFormat="1" applyFont="1" applyFill="1" applyBorder="1" applyAlignment="1" applyProtection="1">
      <alignment vertical="top"/>
    </xf>
    <xf numFmtId="168" fontId="14" fillId="0" borderId="27" xfId="3" applyNumberFormat="1" applyFont="1" applyFill="1" applyBorder="1" applyAlignment="1" applyProtection="1">
      <alignment vertical="top"/>
    </xf>
    <xf numFmtId="0" fontId="16" fillId="7" borderId="4" xfId="0" applyFont="1" applyFill="1" applyBorder="1" applyAlignment="1">
      <alignment horizontal="right" vertical="top" wrapText="1"/>
    </xf>
    <xf numFmtId="0" fontId="15" fillId="7" borderId="4" xfId="0" applyFont="1" applyFill="1" applyBorder="1" applyAlignment="1">
      <alignment horizontal="left" wrapText="1"/>
    </xf>
    <xf numFmtId="0" fontId="31" fillId="0" borderId="0" xfId="0" applyFont="1" applyAlignment="1">
      <alignment vertical="center" wrapText="1"/>
    </xf>
    <xf numFmtId="0" fontId="31" fillId="0" borderId="0" xfId="0" applyFont="1" applyAlignment="1">
      <alignment vertical="center"/>
    </xf>
    <xf numFmtId="0" fontId="27" fillId="0" borderId="0" xfId="0" applyFont="1" applyAlignment="1">
      <alignment horizontal="center" vertical="center"/>
    </xf>
    <xf numFmtId="3" fontId="15" fillId="7" borderId="4" xfId="0" applyNumberFormat="1" applyFont="1" applyFill="1" applyBorder="1" applyAlignment="1">
      <alignment horizontal="right" vertical="top"/>
    </xf>
    <xf numFmtId="3" fontId="15" fillId="7" borderId="46" xfId="0" applyNumberFormat="1" applyFont="1" applyFill="1" applyBorder="1" applyAlignment="1">
      <alignment horizontal="right" vertical="top"/>
    </xf>
    <xf numFmtId="2" fontId="16" fillId="2" borderId="18" xfId="3" applyNumberFormat="1" applyFont="1" applyFill="1" applyBorder="1" applyAlignment="1" applyProtection="1">
      <alignment horizontal="right" vertical="top"/>
      <protection locked="0"/>
    </xf>
    <xf numFmtId="2" fontId="16" fillId="0" borderId="18" xfId="0" applyNumberFormat="1" applyFont="1" applyBorder="1" applyAlignment="1" applyProtection="1">
      <alignment horizontal="right" vertical="top"/>
      <protection locked="0"/>
    </xf>
    <xf numFmtId="2" fontId="16" fillId="0" borderId="21" xfId="0" applyNumberFormat="1" applyFont="1" applyBorder="1" applyAlignment="1" applyProtection="1">
      <alignment horizontal="right" vertical="top"/>
      <protection locked="0"/>
    </xf>
    <xf numFmtId="0" fontId="0" fillId="0" borderId="3" xfId="0" applyBorder="1"/>
    <xf numFmtId="0" fontId="33" fillId="0" borderId="0" xfId="6" applyFont="1" applyFill="1"/>
    <xf numFmtId="0" fontId="16" fillId="11" borderId="4" xfId="0" applyFont="1" applyFill="1" applyBorder="1" applyAlignment="1">
      <alignment horizontal="left"/>
    </xf>
    <xf numFmtId="0" fontId="17" fillId="11" borderId="22" xfId="0" applyFont="1" applyFill="1" applyBorder="1" applyAlignment="1">
      <alignment horizontal="left" wrapText="1"/>
    </xf>
    <xf numFmtId="3" fontId="16" fillId="7" borderId="28" xfId="0" applyNumberFormat="1" applyFont="1" applyFill="1" applyBorder="1" applyAlignment="1">
      <alignment horizontal="right"/>
    </xf>
    <xf numFmtId="3" fontId="16" fillId="7" borderId="29" xfId="0" applyNumberFormat="1" applyFont="1" applyFill="1" applyBorder="1" applyAlignment="1">
      <alignment horizontal="right"/>
    </xf>
    <xf numFmtId="14" fontId="14" fillId="0" borderId="30" xfId="0" applyNumberFormat="1" applyFont="1" applyBorder="1" applyAlignment="1" applyProtection="1">
      <alignment horizontal="right" wrapText="1"/>
      <protection locked="0"/>
    </xf>
    <xf numFmtId="3" fontId="29" fillId="6" borderId="16" xfId="0" applyNumberFormat="1" applyFont="1" applyFill="1" applyBorder="1" applyAlignment="1">
      <alignment horizontal="right"/>
    </xf>
    <xf numFmtId="3" fontId="29" fillId="6" borderId="5" xfId="0" applyNumberFormat="1" applyFont="1" applyFill="1" applyBorder="1" applyAlignment="1">
      <alignment horizontal="right"/>
    </xf>
    <xf numFmtId="3" fontId="16" fillId="11" borderId="15" xfId="0" applyNumberFormat="1" applyFont="1" applyFill="1" applyBorder="1" applyAlignment="1">
      <alignment horizontal="right"/>
    </xf>
    <xf numFmtId="3" fontId="16" fillId="11" borderId="18" xfId="0" applyNumberFormat="1" applyFont="1" applyFill="1" applyBorder="1" applyAlignment="1">
      <alignment horizontal="right"/>
    </xf>
    <xf numFmtId="3" fontId="16" fillId="11" borderId="93" xfId="0" applyNumberFormat="1" applyFont="1" applyFill="1" applyBorder="1" applyAlignment="1">
      <alignment horizontal="right"/>
    </xf>
    <xf numFmtId="3" fontId="16" fillId="11" borderId="63" xfId="0" applyNumberFormat="1" applyFont="1" applyFill="1" applyBorder="1" applyAlignment="1">
      <alignment horizontal="right"/>
    </xf>
    <xf numFmtId="0" fontId="12" fillId="5" borderId="8" xfId="0" applyFont="1" applyFill="1" applyBorder="1" applyAlignment="1">
      <alignment horizontal="center" wrapText="1"/>
    </xf>
    <xf numFmtId="168" fontId="14" fillId="0" borderId="0" xfId="3" applyNumberFormat="1" applyFont="1" applyFill="1" applyBorder="1" applyAlignment="1" applyProtection="1">
      <alignment horizontal="right" vertical="top"/>
    </xf>
    <xf numFmtId="0" fontId="27" fillId="0" borderId="0" xfId="0" applyFont="1" applyAlignment="1">
      <alignment horizontal="center" vertical="center" wrapText="1"/>
    </xf>
    <xf numFmtId="37" fontId="17" fillId="8" borderId="4" xfId="0" applyNumberFormat="1" applyFont="1" applyFill="1" applyBorder="1" applyAlignment="1">
      <alignment horizontal="right"/>
    </xf>
    <xf numFmtId="37" fontId="17" fillId="8" borderId="5" xfId="0" applyNumberFormat="1" applyFont="1" applyFill="1" applyBorder="1" applyAlignment="1">
      <alignment horizontal="right"/>
    </xf>
    <xf numFmtId="0" fontId="12" fillId="5" borderId="0" xfId="0" applyFont="1" applyFill="1" applyAlignment="1">
      <alignment horizontal="center" wrapText="1"/>
    </xf>
    <xf numFmtId="0" fontId="12" fillId="5" borderId="6" xfId="0" applyFont="1" applyFill="1" applyBorder="1" applyAlignment="1">
      <alignment horizontal="center" vertical="top" wrapText="1"/>
    </xf>
    <xf numFmtId="0" fontId="12" fillId="5" borderId="132"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2" fillId="5" borderId="53" xfId="0" applyFont="1" applyFill="1" applyBorder="1" applyAlignment="1">
      <alignment horizontal="center" vertical="top" wrapText="1"/>
    </xf>
    <xf numFmtId="0" fontId="12" fillId="5" borderId="51" xfId="0" applyFont="1" applyFill="1" applyBorder="1" applyAlignment="1">
      <alignment horizontal="center" wrapText="1"/>
    </xf>
    <xf numFmtId="0" fontId="12" fillId="5" borderId="57" xfId="0" applyFont="1" applyFill="1" applyBorder="1" applyAlignment="1">
      <alignment horizontal="center" wrapText="1"/>
    </xf>
    <xf numFmtId="0" fontId="12" fillId="5" borderId="9" xfId="0" applyFont="1" applyFill="1" applyBorder="1" applyAlignment="1">
      <alignment horizontal="center" wrapText="1"/>
    </xf>
    <xf numFmtId="168" fontId="14" fillId="0" borderId="120" xfId="3" applyNumberFormat="1" applyFont="1" applyFill="1" applyBorder="1" applyAlignment="1" applyProtection="1">
      <alignment horizontal="right" vertical="top"/>
    </xf>
    <xf numFmtId="168" fontId="14" fillId="0" borderId="119" xfId="3" applyNumberFormat="1" applyFont="1" applyFill="1" applyBorder="1" applyAlignment="1" applyProtection="1">
      <alignment horizontal="right" vertical="top"/>
    </xf>
    <xf numFmtId="37" fontId="16" fillId="6" borderId="0" xfId="0" applyNumberFormat="1" applyFont="1" applyFill="1" applyAlignment="1">
      <alignment horizontal="right"/>
    </xf>
    <xf numFmtId="37" fontId="16" fillId="6" borderId="9" xfId="0" applyNumberFormat="1" applyFont="1" applyFill="1" applyBorder="1" applyAlignment="1">
      <alignment horizontal="right"/>
    </xf>
    <xf numFmtId="37" fontId="16" fillId="6" borderId="3" xfId="0" applyNumberFormat="1" applyFont="1" applyFill="1" applyBorder="1" applyAlignment="1">
      <alignment horizontal="right"/>
    </xf>
    <xf numFmtId="0" fontId="14" fillId="17" borderId="11" xfId="0" applyFont="1" applyFill="1" applyBorder="1" applyAlignment="1">
      <alignment horizontal="right" vertical="top"/>
    </xf>
    <xf numFmtId="3" fontId="16" fillId="10" borderId="5" xfId="0" applyNumberFormat="1" applyFont="1" applyFill="1" applyBorder="1" applyAlignment="1">
      <alignment horizontal="right"/>
    </xf>
    <xf numFmtId="3" fontId="17" fillId="10" borderId="5" xfId="0" applyNumberFormat="1" applyFont="1" applyFill="1" applyBorder="1" applyAlignment="1">
      <alignment horizontal="right"/>
    </xf>
    <xf numFmtId="0" fontId="16" fillId="2" borderId="16" xfId="2" applyFont="1" applyFill="1" applyBorder="1" applyAlignment="1">
      <alignment horizontal="left" vertical="top" indent="1"/>
    </xf>
    <xf numFmtId="0" fontId="14" fillId="17" borderId="6" xfId="0" applyFont="1" applyFill="1" applyBorder="1" applyAlignment="1">
      <alignment horizontal="right" vertical="top"/>
    </xf>
    <xf numFmtId="0" fontId="14" fillId="17" borderId="12" xfId="0" applyFont="1" applyFill="1" applyBorder="1" applyAlignment="1">
      <alignment horizontal="right" vertical="top"/>
    </xf>
    <xf numFmtId="0" fontId="17" fillId="12" borderId="23" xfId="0" applyFont="1" applyFill="1" applyBorder="1" applyAlignment="1">
      <alignment horizontal="left" vertical="top" wrapText="1"/>
    </xf>
    <xf numFmtId="3" fontId="16" fillId="6" borderId="3" xfId="0" applyNumberFormat="1" applyFont="1" applyFill="1" applyBorder="1"/>
    <xf numFmtId="3" fontId="16" fillId="6" borderId="14" xfId="0" applyNumberFormat="1" applyFont="1" applyFill="1" applyBorder="1"/>
    <xf numFmtId="3" fontId="16" fillId="3" borderId="67" xfId="0" applyNumberFormat="1" applyFont="1" applyFill="1" applyBorder="1" applyProtection="1">
      <protection locked="0"/>
    </xf>
    <xf numFmtId="3" fontId="16" fillId="7" borderId="67" xfId="0" applyNumberFormat="1" applyFont="1" applyFill="1" applyBorder="1"/>
    <xf numFmtId="3" fontId="17" fillId="8" borderId="3" xfId="0" applyNumberFormat="1" applyFont="1" applyFill="1" applyBorder="1" applyAlignment="1">
      <alignment horizontal="right" vertical="top"/>
    </xf>
    <xf numFmtId="3" fontId="17" fillId="8" borderId="14" xfId="0" applyNumberFormat="1" applyFont="1" applyFill="1" applyBorder="1" applyAlignment="1">
      <alignment horizontal="right" vertical="top"/>
    </xf>
    <xf numFmtId="0" fontId="17" fillId="12" borderId="2" xfId="0" applyFont="1" applyFill="1" applyBorder="1" applyAlignment="1">
      <alignment horizontal="left"/>
    </xf>
    <xf numFmtId="3" fontId="17" fillId="8" borderId="4" xfId="0" applyNumberFormat="1" applyFont="1" applyFill="1" applyBorder="1" applyAlignment="1">
      <alignment horizontal="right" vertical="top"/>
    </xf>
    <xf numFmtId="0" fontId="16" fillId="10" borderId="0" xfId="0" applyFont="1" applyFill="1" applyAlignment="1">
      <alignment vertical="top" wrapText="1"/>
    </xf>
    <xf numFmtId="0" fontId="16" fillId="12" borderId="92" xfId="0" applyFont="1" applyFill="1" applyBorder="1" applyAlignment="1">
      <alignment vertical="top" wrapText="1"/>
    </xf>
    <xf numFmtId="0" fontId="16" fillId="6" borderId="7" xfId="2" applyFont="1" applyFill="1" applyBorder="1"/>
    <xf numFmtId="37" fontId="16" fillId="6" borderId="0" xfId="0" applyNumberFormat="1" applyFont="1" applyFill="1" applyProtection="1">
      <protection locked="0"/>
    </xf>
    <xf numFmtId="37" fontId="16" fillId="0" borderId="12" xfId="0" applyNumberFormat="1" applyFont="1" applyBorder="1" applyProtection="1">
      <protection locked="0"/>
    </xf>
    <xf numFmtId="0" fontId="0" fillId="6" borderId="0" xfId="0" applyFill="1" applyProtection="1">
      <protection locked="0"/>
    </xf>
    <xf numFmtId="0" fontId="16" fillId="12" borderId="12" xfId="0" applyFont="1" applyFill="1" applyBorder="1" applyAlignment="1">
      <alignment vertical="top" wrapText="1"/>
    </xf>
    <xf numFmtId="0" fontId="17" fillId="12" borderId="12" xfId="0" applyFont="1" applyFill="1" applyBorder="1" applyAlignment="1">
      <alignment horizontal="left" vertical="top" wrapText="1"/>
    </xf>
    <xf numFmtId="0" fontId="16" fillId="10" borderId="0" xfId="0" applyFont="1" applyFill="1"/>
    <xf numFmtId="0" fontId="16" fillId="10" borderId="6" xfId="0" applyFont="1" applyFill="1" applyBorder="1" applyAlignment="1" applyProtection="1">
      <alignment vertical="top" wrapText="1"/>
      <protection locked="0"/>
    </xf>
    <xf numFmtId="0" fontId="16" fillId="10" borderId="7" xfId="0" applyFont="1" applyFill="1" applyBorder="1" applyAlignment="1" applyProtection="1">
      <alignment vertical="top" wrapText="1"/>
      <protection locked="0"/>
    </xf>
    <xf numFmtId="0" fontId="14" fillId="0" borderId="63" xfId="0" applyFont="1" applyBorder="1" applyAlignment="1">
      <alignment horizontal="right"/>
    </xf>
    <xf numFmtId="3" fontId="17" fillId="8" borderId="4" xfId="0" applyNumberFormat="1" applyFont="1" applyFill="1" applyBorder="1" applyAlignment="1">
      <alignment horizontal="right"/>
    </xf>
    <xf numFmtId="3" fontId="16" fillId="2" borderId="97" xfId="0" applyNumberFormat="1" applyFont="1" applyFill="1" applyBorder="1" applyAlignment="1" applyProtection="1">
      <alignment horizontal="right"/>
      <protection locked="0"/>
    </xf>
    <xf numFmtId="3" fontId="16" fillId="2" borderId="95" xfId="0" applyNumberFormat="1" applyFont="1" applyFill="1" applyBorder="1" applyAlignment="1" applyProtection="1">
      <alignment horizontal="right"/>
      <protection locked="0"/>
    </xf>
    <xf numFmtId="3" fontId="16" fillId="6" borderId="3" xfId="0" applyNumberFormat="1" applyFont="1" applyFill="1" applyBorder="1" applyAlignment="1">
      <alignment horizontal="right"/>
    </xf>
    <xf numFmtId="3" fontId="16" fillId="6" borderId="14" xfId="0" applyNumberFormat="1" applyFont="1" applyFill="1" applyBorder="1" applyAlignment="1">
      <alignment horizontal="right"/>
    </xf>
    <xf numFmtId="0" fontId="14" fillId="0" borderId="67" xfId="0" applyFont="1" applyBorder="1" applyAlignment="1">
      <alignment horizontal="right"/>
    </xf>
    <xf numFmtId="0" fontId="17" fillId="11" borderId="13" xfId="0" applyFont="1" applyFill="1" applyBorder="1" applyAlignment="1">
      <alignment horizontal="left"/>
    </xf>
    <xf numFmtId="0" fontId="16" fillId="4" borderId="77" xfId="0" applyFont="1" applyFill="1" applyBorder="1" applyAlignment="1">
      <alignment horizontal="left" indent="1"/>
    </xf>
    <xf numFmtId="0" fontId="16" fillId="4" borderId="20" xfId="0" applyFont="1" applyFill="1" applyBorder="1" applyAlignment="1">
      <alignment horizontal="left" indent="1"/>
    </xf>
    <xf numFmtId="3" fontId="16" fillId="6" borderId="0" xfId="0" applyNumberFormat="1" applyFont="1" applyFill="1" applyAlignment="1">
      <alignment horizontal="right"/>
    </xf>
    <xf numFmtId="3" fontId="16" fillId="6" borderId="9" xfId="0" applyNumberFormat="1" applyFont="1" applyFill="1" applyBorder="1" applyAlignment="1">
      <alignment horizontal="right"/>
    </xf>
    <xf numFmtId="0" fontId="16" fillId="4" borderId="20" xfId="0" applyFont="1" applyFill="1" applyBorder="1" applyAlignment="1">
      <alignment horizontal="left" vertical="top" indent="1"/>
    </xf>
    <xf numFmtId="0" fontId="14" fillId="0" borderId="63" xfId="0" applyFont="1" applyBorder="1" applyAlignment="1">
      <alignment horizontal="right" vertical="top"/>
    </xf>
    <xf numFmtId="49" fontId="16" fillId="6" borderId="6" xfId="0" applyNumberFormat="1" applyFont="1" applyFill="1" applyBorder="1" applyAlignment="1" applyProtection="1">
      <alignment horizontal="left" vertical="top" wrapText="1"/>
      <protection locked="0"/>
    </xf>
    <xf numFmtId="3" fontId="17" fillId="7" borderId="26" xfId="0" applyNumberFormat="1" applyFont="1" applyFill="1" applyBorder="1" applyAlignment="1">
      <alignment horizontal="right"/>
    </xf>
    <xf numFmtId="3" fontId="17" fillId="7" borderId="27" xfId="0" applyNumberFormat="1" applyFont="1" applyFill="1" applyBorder="1" applyAlignment="1">
      <alignment horizontal="right"/>
    </xf>
    <xf numFmtId="3" fontId="29" fillId="6" borderId="0" xfId="0" applyNumberFormat="1" applyFont="1" applyFill="1" applyAlignment="1" applyProtection="1">
      <alignment horizontal="right"/>
      <protection locked="0"/>
    </xf>
    <xf numFmtId="3" fontId="29" fillId="6" borderId="0" xfId="0" applyNumberFormat="1" applyFont="1" applyFill="1" applyAlignment="1">
      <alignment horizontal="right"/>
    </xf>
    <xf numFmtId="3" fontId="17" fillId="7" borderId="47" xfId="0" applyNumberFormat="1" applyFont="1" applyFill="1" applyBorder="1" applyAlignment="1">
      <alignment horizontal="right"/>
    </xf>
    <xf numFmtId="3" fontId="29" fillId="6" borderId="7" xfId="0" applyNumberFormat="1" applyFont="1" applyFill="1" applyBorder="1" applyAlignment="1" applyProtection="1">
      <alignment horizontal="right"/>
      <protection locked="0"/>
    </xf>
    <xf numFmtId="3" fontId="29" fillId="6" borderId="7" xfId="0" applyNumberFormat="1" applyFont="1" applyFill="1" applyBorder="1" applyAlignment="1">
      <alignment horizontal="right"/>
    </xf>
    <xf numFmtId="3" fontId="16" fillId="2" borderId="96" xfId="0" applyNumberFormat="1" applyFont="1" applyFill="1" applyBorder="1" applyAlignment="1" applyProtection="1">
      <alignment horizontal="right"/>
      <protection locked="0"/>
    </xf>
    <xf numFmtId="37" fontId="16" fillId="0" borderId="0" xfId="0" applyNumberFormat="1" applyFont="1" applyAlignment="1">
      <alignment horizontal="left" vertical="top"/>
    </xf>
    <xf numFmtId="49" fontId="16" fillId="6" borderId="0" xfId="0" applyNumberFormat="1" applyFont="1" applyFill="1" applyAlignment="1" applyProtection="1">
      <alignment vertical="top" wrapText="1"/>
      <protection locked="0"/>
    </xf>
    <xf numFmtId="0" fontId="14" fillId="8" borderId="12" xfId="0" applyFont="1" applyFill="1" applyBorder="1"/>
    <xf numFmtId="0" fontId="14" fillId="2" borderId="0" xfId="0" applyFont="1" applyFill="1"/>
    <xf numFmtId="0" fontId="1" fillId="0" borderId="0" xfId="0" applyFont="1"/>
    <xf numFmtId="0" fontId="14" fillId="6" borderId="5" xfId="0" applyFont="1" applyFill="1" applyBorder="1"/>
    <xf numFmtId="0" fontId="16" fillId="12" borderId="12" xfId="0" applyFont="1" applyFill="1" applyBorder="1" applyAlignment="1">
      <alignment wrapText="1"/>
    </xf>
    <xf numFmtId="0" fontId="14" fillId="8" borderId="21" xfId="0" applyFont="1" applyFill="1" applyBorder="1" applyAlignment="1">
      <alignment horizontal="right" vertical="top"/>
    </xf>
    <xf numFmtId="0" fontId="16" fillId="8" borderId="4" xfId="0" applyFont="1" applyFill="1" applyBorder="1" applyAlignment="1">
      <alignment vertical="center" wrapText="1"/>
    </xf>
    <xf numFmtId="0" fontId="16" fillId="8" borderId="13" xfId="0" applyFont="1" applyFill="1" applyBorder="1" applyAlignment="1">
      <alignment vertical="center" wrapText="1"/>
    </xf>
    <xf numFmtId="0" fontId="16" fillId="8" borderId="5" xfId="0" applyFont="1" applyFill="1" applyBorder="1" applyAlignment="1">
      <alignment vertical="center" wrapText="1"/>
    </xf>
    <xf numFmtId="0" fontId="16" fillId="4" borderId="12" xfId="0" applyFont="1" applyFill="1" applyBorder="1" applyAlignment="1" applyProtection="1">
      <alignment horizontal="left" vertical="top" wrapText="1"/>
      <protection locked="0"/>
    </xf>
    <xf numFmtId="166" fontId="16" fillId="2" borderId="96" xfId="0" applyNumberFormat="1" applyFont="1" applyFill="1" applyBorder="1" applyAlignment="1" applyProtection="1">
      <alignment horizontal="right"/>
      <protection locked="0"/>
    </xf>
    <xf numFmtId="166" fontId="16" fillId="2" borderId="78" xfId="0" applyNumberFormat="1" applyFont="1" applyFill="1" applyBorder="1" applyAlignment="1" applyProtection="1">
      <alignment horizontal="right"/>
      <protection locked="0"/>
    </xf>
    <xf numFmtId="166" fontId="16" fillId="2" borderId="94" xfId="0" applyNumberFormat="1" applyFont="1" applyFill="1" applyBorder="1" applyAlignment="1" applyProtection="1">
      <alignment horizontal="right"/>
      <protection locked="0"/>
    </xf>
    <xf numFmtId="3" fontId="15" fillId="7" borderId="46" xfId="0" applyNumberFormat="1" applyFont="1" applyFill="1" applyBorder="1"/>
    <xf numFmtId="0" fontId="16" fillId="4" borderId="11" xfId="0" applyFont="1" applyFill="1" applyBorder="1" applyAlignment="1" applyProtection="1">
      <alignment horizontal="left" vertical="top" wrapText="1"/>
      <protection locked="0"/>
    </xf>
    <xf numFmtId="0" fontId="16" fillId="4" borderId="21" xfId="0" applyFont="1" applyFill="1" applyBorder="1" applyAlignment="1" applyProtection="1">
      <alignment horizontal="left" vertical="top" wrapText="1"/>
      <protection locked="0"/>
    </xf>
    <xf numFmtId="0" fontId="15" fillId="7" borderId="4" xfId="0" applyFont="1" applyFill="1" applyBorder="1" applyAlignment="1">
      <alignment vertical="top" wrapText="1"/>
    </xf>
    <xf numFmtId="0" fontId="14" fillId="2" borderId="18" xfId="0" applyFont="1" applyFill="1" applyBorder="1" applyAlignment="1" applyProtection="1">
      <alignment horizontal="left" vertical="top"/>
      <protection locked="0"/>
    </xf>
    <xf numFmtId="3" fontId="15" fillId="11" borderId="6" xfId="0" applyNumberFormat="1" applyFont="1" applyFill="1" applyBorder="1" applyAlignment="1">
      <alignment horizontal="right" vertical="top"/>
    </xf>
    <xf numFmtId="3" fontId="15" fillId="7" borderId="26" xfId="0" applyNumberFormat="1" applyFont="1" applyFill="1" applyBorder="1" applyAlignment="1">
      <alignment horizontal="right" vertical="top"/>
    </xf>
    <xf numFmtId="3" fontId="15" fillId="7" borderId="27" xfId="0" applyNumberFormat="1" applyFont="1" applyFill="1" applyBorder="1" applyAlignment="1">
      <alignment horizontal="right" vertical="top"/>
    </xf>
    <xf numFmtId="3" fontId="15" fillId="7" borderId="48" xfId="0" applyNumberFormat="1" applyFont="1" applyFill="1" applyBorder="1" applyAlignment="1">
      <alignment horizontal="right" vertical="top"/>
    </xf>
    <xf numFmtId="3" fontId="14" fillId="0" borderId="117" xfId="3" applyNumberFormat="1" applyFont="1" applyBorder="1" applyAlignment="1" applyProtection="1">
      <alignment horizontal="right"/>
      <protection locked="0"/>
    </xf>
    <xf numFmtId="3" fontId="14" fillId="0" borderId="117" xfId="0" applyNumberFormat="1" applyFont="1" applyBorder="1" applyAlignment="1" applyProtection="1">
      <alignment horizontal="right"/>
      <protection locked="0"/>
    </xf>
    <xf numFmtId="0" fontId="16" fillId="4" borderId="24" xfId="0" applyFont="1" applyFill="1" applyBorder="1" applyAlignment="1">
      <alignment horizontal="left" vertical="top" wrapText="1" indent="1"/>
    </xf>
    <xf numFmtId="0" fontId="17" fillId="11" borderId="6" xfId="0" applyFont="1" applyFill="1" applyBorder="1" applyAlignment="1">
      <alignment horizontal="left" vertical="top" wrapText="1"/>
    </xf>
    <xf numFmtId="3" fontId="14" fillId="0" borderId="101" xfId="0" applyNumberFormat="1" applyFont="1" applyBorder="1" applyAlignment="1" applyProtection="1">
      <alignment horizontal="right" vertical="top"/>
      <protection locked="0"/>
    </xf>
    <xf numFmtId="0" fontId="17" fillId="6" borderId="3" xfId="0" applyFont="1" applyFill="1" applyBorder="1" applyAlignment="1">
      <alignment horizontal="left" vertical="top" wrapText="1"/>
    </xf>
    <xf numFmtId="0" fontId="14" fillId="6" borderId="3" xfId="0" applyFont="1" applyFill="1" applyBorder="1" applyAlignment="1" applyProtection="1">
      <alignment vertical="top"/>
      <protection locked="0"/>
    </xf>
    <xf numFmtId="0" fontId="17" fillId="6" borderId="7" xfId="0" applyFont="1" applyFill="1" applyBorder="1" applyAlignment="1">
      <alignment horizontal="left" vertical="top" wrapText="1"/>
    </xf>
    <xf numFmtId="0" fontId="14" fillId="6" borderId="7" xfId="0" applyFont="1" applyFill="1" applyBorder="1" applyAlignment="1" applyProtection="1">
      <alignment vertical="top"/>
      <protection locked="0"/>
    </xf>
    <xf numFmtId="0" fontId="17" fillId="8" borderId="12" xfId="0" applyFont="1" applyFill="1" applyBorder="1" applyAlignment="1">
      <alignment horizontal="left" vertical="top" wrapText="1"/>
    </xf>
    <xf numFmtId="0" fontId="16" fillId="0" borderId="12" xfId="0" applyFont="1" applyBorder="1" applyAlignment="1" applyProtection="1">
      <alignment horizontal="left" vertical="top" wrapText="1"/>
      <protection locked="0"/>
    </xf>
    <xf numFmtId="0" fontId="22" fillId="0" borderId="0" xfId="0" applyFont="1" applyAlignment="1">
      <alignment horizontal="left" vertical="top"/>
    </xf>
    <xf numFmtId="0" fontId="16" fillId="0" borderId="12" xfId="0" applyFont="1" applyBorder="1" applyAlignment="1">
      <alignment horizontal="right" vertical="top" wrapText="1"/>
    </xf>
    <xf numFmtId="0" fontId="14" fillId="0" borderId="7" xfId="0" applyFont="1" applyBorder="1" applyAlignment="1">
      <alignment horizontal="left" indent="1"/>
    </xf>
    <xf numFmtId="0" fontId="16" fillId="0" borderId="11" xfId="0" applyFont="1" applyBorder="1" applyAlignment="1">
      <alignment horizontal="right" vertical="top"/>
    </xf>
    <xf numFmtId="0" fontId="35" fillId="0" borderId="24" xfId="0" applyFont="1" applyBorder="1" applyAlignment="1">
      <alignment vertical="center"/>
    </xf>
    <xf numFmtId="0" fontId="14" fillId="0" borderId="21" xfId="0" applyFont="1" applyBorder="1" applyAlignment="1">
      <alignment horizontal="right" vertical="center"/>
    </xf>
    <xf numFmtId="0" fontId="35" fillId="0" borderId="25" xfId="0" applyFont="1" applyBorder="1" applyAlignment="1">
      <alignment vertical="center"/>
    </xf>
    <xf numFmtId="0" fontId="1" fillId="0" borderId="0" xfId="0" applyFont="1" applyAlignment="1">
      <alignment horizontal="right"/>
    </xf>
    <xf numFmtId="3" fontId="14" fillId="0" borderId="94" xfId="0" applyNumberFormat="1" applyFont="1" applyBorder="1" applyAlignment="1" applyProtection="1">
      <alignment horizontal="right"/>
      <protection locked="0"/>
    </xf>
    <xf numFmtId="3" fontId="14" fillId="0" borderId="95" xfId="0" applyNumberFormat="1" applyFont="1" applyBorder="1" applyAlignment="1" applyProtection="1">
      <alignment horizontal="right"/>
      <protection locked="0"/>
    </xf>
    <xf numFmtId="3" fontId="14" fillId="7" borderId="95" xfId="0" applyNumberFormat="1" applyFont="1" applyFill="1" applyBorder="1" applyAlignment="1">
      <alignment horizontal="right"/>
    </xf>
    <xf numFmtId="3" fontId="14" fillId="0" borderId="96" xfId="0" applyNumberFormat="1" applyFont="1" applyBorder="1" applyAlignment="1" applyProtection="1">
      <alignment horizontal="right" wrapText="1"/>
      <protection locked="0"/>
    </xf>
    <xf numFmtId="3" fontId="15" fillId="8" borderId="3" xfId="0" applyNumberFormat="1" applyFont="1" applyFill="1" applyBorder="1" applyAlignment="1">
      <alignment horizontal="right"/>
    </xf>
    <xf numFmtId="3" fontId="15" fillId="8" borderId="14" xfId="0" applyNumberFormat="1" applyFont="1" applyFill="1" applyBorder="1" applyAlignment="1">
      <alignment horizontal="right"/>
    </xf>
    <xf numFmtId="3" fontId="14" fillId="6" borderId="7" xfId="0" applyNumberFormat="1" applyFont="1" applyFill="1" applyBorder="1" applyAlignment="1">
      <alignment horizontal="right" wrapText="1"/>
    </xf>
    <xf numFmtId="3" fontId="14" fillId="6" borderId="10" xfId="0" applyNumberFormat="1" applyFont="1" applyFill="1" applyBorder="1" applyAlignment="1">
      <alignment horizontal="right" wrapText="1"/>
    </xf>
    <xf numFmtId="3" fontId="14" fillId="6" borderId="13" xfId="3" applyNumberFormat="1" applyFont="1" applyFill="1" applyBorder="1" applyAlignment="1">
      <alignment horizontal="right"/>
    </xf>
    <xf numFmtId="3" fontId="15" fillId="8" borderId="13" xfId="3" applyNumberFormat="1" applyFont="1" applyFill="1" applyBorder="1" applyAlignment="1">
      <alignment horizontal="right"/>
    </xf>
    <xf numFmtId="3" fontId="14" fillId="0" borderId="66" xfId="0" applyNumberFormat="1" applyFont="1" applyBorder="1" applyAlignment="1" applyProtection="1">
      <alignment horizontal="right"/>
      <protection locked="0"/>
    </xf>
    <xf numFmtId="3" fontId="14" fillId="0" borderId="65" xfId="0" applyNumberFormat="1" applyFont="1" applyBorder="1" applyAlignment="1" applyProtection="1">
      <alignment horizontal="right"/>
      <protection locked="0"/>
    </xf>
    <xf numFmtId="3" fontId="14" fillId="0" borderId="70" xfId="0" applyNumberFormat="1" applyFont="1" applyBorder="1" applyAlignment="1" applyProtection="1">
      <alignment horizontal="right"/>
      <protection locked="0"/>
    </xf>
    <xf numFmtId="3" fontId="14" fillId="0" borderId="69" xfId="0" applyNumberFormat="1" applyFont="1" applyBorder="1" applyAlignment="1" applyProtection="1">
      <alignment horizontal="right"/>
      <protection locked="0"/>
    </xf>
    <xf numFmtId="3" fontId="14" fillId="0" borderId="94" xfId="0" applyNumberFormat="1" applyFont="1" applyBorder="1" applyAlignment="1" applyProtection="1">
      <alignment horizontal="right" vertical="top"/>
      <protection locked="0"/>
    </xf>
    <xf numFmtId="3" fontId="14" fillId="0" borderId="95" xfId="0" applyNumberFormat="1" applyFont="1" applyBorder="1" applyAlignment="1" applyProtection="1">
      <alignment horizontal="right" vertical="top"/>
      <protection locked="0"/>
    </xf>
    <xf numFmtId="3" fontId="14" fillId="0" borderId="70" xfId="0" applyNumberFormat="1" applyFont="1" applyBorder="1" applyAlignment="1" applyProtection="1">
      <alignment horizontal="right" vertical="top"/>
      <protection locked="0"/>
    </xf>
    <xf numFmtId="3" fontId="14" fillId="0" borderId="69" xfId="0" applyNumberFormat="1" applyFont="1" applyBorder="1" applyAlignment="1" applyProtection="1">
      <alignment horizontal="right" vertical="top"/>
      <protection locked="0"/>
    </xf>
    <xf numFmtId="3" fontId="14" fillId="6" borderId="2" xfId="0" applyNumberFormat="1" applyFont="1" applyFill="1" applyBorder="1" applyAlignment="1" applyProtection="1">
      <alignment horizontal="right"/>
      <protection locked="0"/>
    </xf>
    <xf numFmtId="3" fontId="14" fillId="6" borderId="3" xfId="0" applyNumberFormat="1" applyFont="1" applyFill="1" applyBorder="1" applyAlignment="1" applyProtection="1">
      <alignment horizontal="right"/>
      <protection locked="0"/>
    </xf>
    <xf numFmtId="3" fontId="14" fillId="6" borderId="14" xfId="0" applyNumberFormat="1" applyFont="1" applyFill="1" applyBorder="1" applyAlignment="1" applyProtection="1">
      <alignment horizontal="right"/>
      <protection locked="0"/>
    </xf>
    <xf numFmtId="3" fontId="14" fillId="6" borderId="8" xfId="0" applyNumberFormat="1" applyFont="1" applyFill="1" applyBorder="1" applyAlignment="1" applyProtection="1">
      <alignment horizontal="right"/>
      <protection locked="0"/>
    </xf>
    <xf numFmtId="3" fontId="14" fillId="6" borderId="0" xfId="0" applyNumberFormat="1" applyFont="1" applyFill="1" applyAlignment="1" applyProtection="1">
      <alignment horizontal="right"/>
      <protection locked="0"/>
    </xf>
    <xf numFmtId="3" fontId="14" fillId="6" borderId="9" xfId="0" applyNumberFormat="1" applyFont="1" applyFill="1" applyBorder="1" applyAlignment="1" applyProtection="1">
      <alignment horizontal="right"/>
      <protection locked="0"/>
    </xf>
    <xf numFmtId="3" fontId="14" fillId="6" borderId="8" xfId="0" applyNumberFormat="1" applyFont="1" applyFill="1" applyBorder="1" applyAlignment="1">
      <alignment horizontal="right"/>
    </xf>
    <xf numFmtId="3" fontId="14" fillId="6" borderId="0" xfId="0" applyNumberFormat="1" applyFont="1" applyFill="1" applyAlignment="1">
      <alignment horizontal="right"/>
    </xf>
    <xf numFmtId="3" fontId="14" fillId="6" borderId="9" xfId="0" applyNumberFormat="1" applyFont="1" applyFill="1" applyBorder="1" applyAlignment="1">
      <alignment horizontal="right"/>
    </xf>
    <xf numFmtId="3" fontId="14" fillId="6" borderId="0" xfId="0" applyNumberFormat="1" applyFont="1" applyFill="1"/>
    <xf numFmtId="3" fontId="14" fillId="6" borderId="7" xfId="0" applyNumberFormat="1" applyFont="1" applyFill="1" applyBorder="1"/>
    <xf numFmtId="3" fontId="14" fillId="6" borderId="10" xfId="0" applyNumberFormat="1" applyFont="1" applyFill="1" applyBorder="1"/>
    <xf numFmtId="3" fontId="14" fillId="0" borderId="7" xfId="0" applyNumberFormat="1" applyFont="1" applyBorder="1" applyProtection="1">
      <protection locked="0"/>
    </xf>
    <xf numFmtId="3" fontId="14" fillId="0" borderId="48" xfId="0" applyNumberFormat="1" applyFont="1" applyBorder="1" applyProtection="1">
      <protection locked="0"/>
    </xf>
    <xf numFmtId="3" fontId="14" fillId="0" borderId="10" xfId="0" applyNumberFormat="1" applyFont="1" applyBorder="1" applyProtection="1">
      <protection locked="0"/>
    </xf>
    <xf numFmtId="3" fontId="14" fillId="6" borderId="9" xfId="0" applyNumberFormat="1" applyFont="1" applyFill="1" applyBorder="1"/>
    <xf numFmtId="3" fontId="17" fillId="12" borderId="3" xfId="0" applyNumberFormat="1" applyFont="1" applyFill="1" applyBorder="1" applyAlignment="1">
      <alignment horizontal="right"/>
    </xf>
    <xf numFmtId="3" fontId="17" fillId="12" borderId="14" xfId="0" applyNumberFormat="1" applyFont="1" applyFill="1" applyBorder="1" applyAlignment="1">
      <alignment horizontal="right"/>
    </xf>
    <xf numFmtId="4" fontId="14" fillId="0" borderId="48" xfId="0" applyNumberFormat="1" applyFont="1" applyBorder="1" applyProtection="1">
      <protection locked="0"/>
    </xf>
    <xf numFmtId="4" fontId="14" fillId="0" borderId="27" xfId="0" applyNumberFormat="1" applyFont="1" applyBorder="1" applyProtection="1">
      <protection locked="0"/>
    </xf>
    <xf numFmtId="4" fontId="14" fillId="6" borderId="3" xfId="0" applyNumberFormat="1" applyFont="1" applyFill="1" applyBorder="1"/>
    <xf numFmtId="4" fontId="14" fillId="6" borderId="14" xfId="0" applyNumberFormat="1" applyFont="1" applyFill="1" applyBorder="1"/>
    <xf numFmtId="4" fontId="14" fillId="6" borderId="7" xfId="0" applyNumberFormat="1" applyFont="1" applyFill="1" applyBorder="1"/>
    <xf numFmtId="4" fontId="14" fillId="6" borderId="10" xfId="0" applyNumberFormat="1" applyFont="1" applyFill="1" applyBorder="1"/>
    <xf numFmtId="3" fontId="14" fillId="6" borderId="2" xfId="0" applyNumberFormat="1" applyFont="1" applyFill="1" applyBorder="1" applyAlignment="1">
      <alignment horizontal="right"/>
    </xf>
    <xf numFmtId="3" fontId="14" fillId="6" borderId="3" xfId="0" applyNumberFormat="1" applyFont="1" applyFill="1" applyBorder="1" applyAlignment="1">
      <alignment horizontal="right"/>
    </xf>
    <xf numFmtId="3" fontId="14" fillId="6" borderId="14" xfId="0" applyNumberFormat="1" applyFont="1" applyFill="1" applyBorder="1" applyAlignment="1">
      <alignment horizontal="right"/>
    </xf>
    <xf numFmtId="3" fontId="14" fillId="6" borderId="6" xfId="0" applyNumberFormat="1" applyFont="1" applyFill="1" applyBorder="1" applyAlignment="1">
      <alignment horizontal="right"/>
    </xf>
    <xf numFmtId="3" fontId="14" fillId="6" borderId="7" xfId="0" applyNumberFormat="1" applyFont="1" applyFill="1" applyBorder="1" applyAlignment="1">
      <alignment horizontal="right"/>
    </xf>
    <xf numFmtId="3" fontId="14" fillId="6" borderId="10" xfId="0" applyNumberFormat="1" applyFont="1" applyFill="1" applyBorder="1" applyAlignment="1">
      <alignment horizontal="right"/>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3" fontId="16" fillId="4" borderId="13" xfId="0" applyNumberFormat="1" applyFont="1" applyFill="1" applyBorder="1" applyProtection="1">
      <protection locked="0"/>
    </xf>
    <xf numFmtId="3" fontId="16" fillId="4" borderId="5" xfId="0" applyNumberFormat="1" applyFont="1" applyFill="1" applyBorder="1" applyProtection="1">
      <protection locked="0"/>
    </xf>
    <xf numFmtId="3" fontId="16" fillId="0" borderId="104" xfId="0" applyNumberFormat="1" applyFont="1" applyBorder="1" applyProtection="1">
      <protection locked="0"/>
    </xf>
    <xf numFmtId="3" fontId="16" fillId="0" borderId="101" xfId="0" applyNumberFormat="1" applyFont="1" applyBorder="1" applyProtection="1">
      <protection locked="0"/>
    </xf>
    <xf numFmtId="3" fontId="16" fillId="0" borderId="68" xfId="0" applyNumberFormat="1" applyFont="1" applyBorder="1" applyProtection="1">
      <protection locked="0"/>
    </xf>
    <xf numFmtId="3" fontId="16" fillId="0" borderId="122" xfId="0" applyNumberFormat="1" applyFont="1" applyBorder="1" applyProtection="1">
      <protection locked="0"/>
    </xf>
    <xf numFmtId="14" fontId="12" fillId="5" borderId="135" xfId="0" applyNumberFormat="1" applyFont="1" applyFill="1" applyBorder="1" applyAlignment="1">
      <alignment horizontal="center" vertical="center" wrapText="1"/>
    </xf>
    <xf numFmtId="0" fontId="17" fillId="12" borderId="5" xfId="0" applyFont="1" applyFill="1" applyBorder="1" applyAlignment="1">
      <alignment horizontal="left"/>
    </xf>
    <xf numFmtId="3" fontId="17" fillId="12" borderId="4" xfId="0" applyNumberFormat="1" applyFont="1" applyFill="1" applyBorder="1" applyAlignment="1">
      <alignment horizontal="right"/>
    </xf>
    <xf numFmtId="0" fontId="16" fillId="6" borderId="4" xfId="0" applyFont="1" applyFill="1" applyBorder="1" applyAlignment="1">
      <alignment horizontal="left"/>
    </xf>
    <xf numFmtId="0" fontId="16" fillId="8" borderId="11" xfId="0" applyFont="1" applyFill="1" applyBorder="1" applyAlignment="1">
      <alignment horizontal="right"/>
    </xf>
    <xf numFmtId="0" fontId="17" fillId="12" borderId="6" xfId="0" applyFont="1" applyFill="1" applyBorder="1" applyAlignment="1">
      <alignment horizontal="left" indent="1"/>
    </xf>
    <xf numFmtId="3" fontId="17" fillId="12" borderId="7" xfId="0" applyNumberFormat="1" applyFont="1" applyFill="1" applyBorder="1" applyAlignment="1">
      <alignment horizontal="right"/>
    </xf>
    <xf numFmtId="3" fontId="17" fillId="12" borderId="10" xfId="0" applyNumberFormat="1" applyFont="1" applyFill="1" applyBorder="1" applyAlignment="1">
      <alignment horizontal="right"/>
    </xf>
    <xf numFmtId="3" fontId="16" fillId="7" borderId="94" xfId="0" applyNumberFormat="1" applyFont="1" applyFill="1" applyBorder="1"/>
    <xf numFmtId="3" fontId="16" fillId="7" borderId="95" xfId="0" applyNumberFormat="1" applyFont="1" applyFill="1" applyBorder="1"/>
    <xf numFmtId="3" fontId="16" fillId="7" borderId="96" xfId="0" applyNumberFormat="1" applyFont="1" applyFill="1" applyBorder="1"/>
    <xf numFmtId="3" fontId="17" fillId="11" borderId="46" xfId="0" applyNumberFormat="1" applyFont="1" applyFill="1" applyBorder="1"/>
    <xf numFmtId="0" fontId="16" fillId="7" borderId="92" xfId="0" applyFont="1" applyFill="1" applyBorder="1" applyAlignment="1">
      <alignment horizontal="right"/>
    </xf>
    <xf numFmtId="0" fontId="19" fillId="11" borderId="3" xfId="0" applyFont="1" applyFill="1" applyBorder="1" applyAlignment="1">
      <alignment horizontal="left" indent="1"/>
    </xf>
    <xf numFmtId="3" fontId="17" fillId="11" borderId="142" xfId="0" applyNumberFormat="1" applyFont="1" applyFill="1" applyBorder="1"/>
    <xf numFmtId="3" fontId="17" fillId="11" borderId="125" xfId="0" applyNumberFormat="1" applyFont="1" applyFill="1" applyBorder="1"/>
    <xf numFmtId="3" fontId="17" fillId="11" borderId="3" xfId="0" applyNumberFormat="1" applyFont="1" applyFill="1" applyBorder="1"/>
    <xf numFmtId="3" fontId="17" fillId="11" borderId="98" xfId="0" applyNumberFormat="1" applyFont="1" applyFill="1" applyBorder="1"/>
    <xf numFmtId="3" fontId="16" fillId="0" borderId="77" xfId="0" applyNumberFormat="1" applyFont="1" applyBorder="1" applyProtection="1">
      <protection locked="0"/>
    </xf>
    <xf numFmtId="3" fontId="16" fillId="0" borderId="20" xfId="0" applyNumberFormat="1" applyFont="1" applyBorder="1" applyProtection="1">
      <protection locked="0"/>
    </xf>
    <xf numFmtId="3" fontId="16" fillId="0" borderId="23" xfId="0" applyNumberFormat="1" applyFont="1" applyBorder="1" applyProtection="1">
      <protection locked="0"/>
    </xf>
    <xf numFmtId="0" fontId="17" fillId="8" borderId="3" xfId="0" applyFont="1" applyFill="1" applyBorder="1" applyAlignment="1">
      <alignment horizontal="right" wrapText="1"/>
    </xf>
    <xf numFmtId="0" fontId="17" fillId="8" borderId="14" xfId="0" applyFont="1" applyFill="1" applyBorder="1" applyAlignment="1">
      <alignment horizontal="right" wrapText="1"/>
    </xf>
    <xf numFmtId="3" fontId="14" fillId="0" borderId="97" xfId="0" applyNumberFormat="1" applyFont="1" applyBorder="1" applyProtection="1">
      <protection locked="0"/>
    </xf>
    <xf numFmtId="3" fontId="14" fillId="6" borderId="2" xfId="0" applyNumberFormat="1" applyFont="1" applyFill="1" applyBorder="1"/>
    <xf numFmtId="3" fontId="14" fillId="0" borderId="95" xfId="0" applyNumberFormat="1" applyFont="1" applyBorder="1" applyProtection="1">
      <protection locked="0"/>
    </xf>
    <xf numFmtId="3" fontId="14" fillId="6" borderId="6" xfId="0" applyNumberFormat="1" applyFont="1" applyFill="1" applyBorder="1"/>
    <xf numFmtId="3" fontId="15" fillId="7" borderId="36" xfId="0" applyNumberFormat="1" applyFont="1" applyFill="1" applyBorder="1"/>
    <xf numFmtId="3" fontId="14" fillId="0" borderId="119" xfId="0" applyNumberFormat="1" applyFont="1" applyBorder="1" applyProtection="1">
      <protection locked="0"/>
    </xf>
    <xf numFmtId="3" fontId="14" fillId="0" borderId="94" xfId="0" applyNumberFormat="1" applyFont="1" applyBorder="1" applyProtection="1">
      <protection locked="0"/>
    </xf>
    <xf numFmtId="3" fontId="14" fillId="6" borderId="8" xfId="0" applyNumberFormat="1" applyFont="1" applyFill="1" applyBorder="1"/>
    <xf numFmtId="3" fontId="14" fillId="0" borderId="96" xfId="0" applyNumberFormat="1" applyFont="1" applyBorder="1" applyProtection="1">
      <protection locked="0"/>
    </xf>
    <xf numFmtId="3" fontId="15" fillId="7" borderId="46" xfId="0" applyNumberFormat="1" applyFont="1" applyFill="1" applyBorder="1" applyAlignment="1">
      <alignment vertical="top"/>
    </xf>
    <xf numFmtId="4" fontId="14" fillId="0" borderId="94" xfId="0" applyNumberFormat="1" applyFont="1" applyBorder="1" applyProtection="1">
      <protection locked="0"/>
    </xf>
    <xf numFmtId="4" fontId="14" fillId="6" borderId="2" xfId="0" applyNumberFormat="1" applyFont="1" applyFill="1" applyBorder="1"/>
    <xf numFmtId="4" fontId="14" fillId="0" borderId="96" xfId="0" applyNumberFormat="1" applyFont="1" applyBorder="1" applyProtection="1">
      <protection locked="0"/>
    </xf>
    <xf numFmtId="4" fontId="14" fillId="6" borderId="6" xfId="0" applyNumberFormat="1" applyFont="1" applyFill="1" applyBorder="1"/>
    <xf numFmtId="4" fontId="15" fillId="7" borderId="36" xfId="0" applyNumberFormat="1" applyFont="1" applyFill="1" applyBorder="1"/>
    <xf numFmtId="14" fontId="12" fillId="5" borderId="83" xfId="0" applyNumberFormat="1" applyFont="1" applyFill="1" applyBorder="1" applyAlignment="1">
      <alignment horizontal="center" vertical="center" wrapText="1"/>
    </xf>
    <xf numFmtId="14" fontId="12" fillId="5" borderId="143" xfId="0" applyNumberFormat="1" applyFont="1" applyFill="1" applyBorder="1" applyAlignment="1">
      <alignment horizontal="center" vertical="center" wrapText="1"/>
    </xf>
    <xf numFmtId="14" fontId="12" fillId="5" borderId="53" xfId="0" applyNumberFormat="1" applyFont="1" applyFill="1" applyBorder="1" applyAlignment="1">
      <alignment horizontal="center" vertical="center" wrapText="1"/>
    </xf>
    <xf numFmtId="14" fontId="12" fillId="5" borderId="10" xfId="0" applyNumberFormat="1" applyFont="1" applyFill="1" applyBorder="1" applyAlignment="1">
      <alignment horizontal="center" vertical="center" wrapText="1"/>
    </xf>
    <xf numFmtId="0" fontId="12" fillId="5" borderId="92" xfId="0" applyFont="1" applyFill="1" applyBorder="1" applyAlignment="1">
      <alignment wrapText="1"/>
    </xf>
    <xf numFmtId="168" fontId="14" fillId="0" borderId="67" xfId="3" applyNumberFormat="1" applyFont="1" applyFill="1" applyBorder="1" applyAlignment="1" applyProtection="1">
      <alignment horizontal="right" vertical="top"/>
    </xf>
    <xf numFmtId="3" fontId="14" fillId="0" borderId="46" xfId="0" applyNumberFormat="1" applyFont="1" applyBorder="1" applyAlignment="1" applyProtection="1">
      <alignment horizontal="right"/>
      <protection locked="0"/>
    </xf>
    <xf numFmtId="3" fontId="14" fillId="0" borderId="47" xfId="0" applyNumberFormat="1" applyFont="1" applyBorder="1" applyAlignment="1" applyProtection="1">
      <alignment horizontal="right"/>
      <protection locked="0"/>
    </xf>
    <xf numFmtId="3" fontId="14" fillId="6" borderId="0" xfId="0" applyNumberFormat="1" applyFont="1" applyFill="1" applyAlignment="1" applyProtection="1">
      <alignment horizontal="right" wrapText="1"/>
      <protection locked="0"/>
    </xf>
    <xf numFmtId="3" fontId="14" fillId="6" borderId="8" xfId="0" applyNumberFormat="1" applyFont="1" applyFill="1" applyBorder="1" applyAlignment="1" applyProtection="1">
      <alignment horizontal="right" wrapText="1"/>
      <protection locked="0"/>
    </xf>
    <xf numFmtId="3" fontId="14" fillId="6" borderId="9" xfId="0" applyNumberFormat="1" applyFont="1" applyFill="1" applyBorder="1" applyAlignment="1" applyProtection="1">
      <alignment horizontal="right" wrapText="1"/>
      <protection locked="0"/>
    </xf>
    <xf numFmtId="168" fontId="14" fillId="0" borderId="94" xfId="3" applyNumberFormat="1" applyFont="1" applyFill="1" applyBorder="1" applyAlignment="1" applyProtection="1">
      <alignment horizontal="right" vertical="top"/>
    </xf>
    <xf numFmtId="168" fontId="14" fillId="0" borderId="95" xfId="3" applyNumberFormat="1" applyFont="1" applyFill="1" applyBorder="1" applyAlignment="1" applyProtection="1">
      <alignment horizontal="right" vertical="top"/>
    </xf>
    <xf numFmtId="168" fontId="14" fillId="0" borderId="96" xfId="3" applyNumberFormat="1" applyFont="1" applyFill="1" applyBorder="1" applyAlignment="1" applyProtection="1">
      <alignment horizontal="right" vertical="top"/>
    </xf>
    <xf numFmtId="168" fontId="14" fillId="6" borderId="9" xfId="3" applyNumberFormat="1" applyFont="1" applyFill="1" applyBorder="1" applyAlignment="1" applyProtection="1">
      <alignment horizontal="right" vertical="top"/>
    </xf>
    <xf numFmtId="168" fontId="14" fillId="0" borderId="47" xfId="3" applyNumberFormat="1" applyFont="1" applyFill="1" applyBorder="1" applyAlignment="1" applyProtection="1">
      <alignment horizontal="right" vertical="top"/>
    </xf>
    <xf numFmtId="168" fontId="14" fillId="0" borderId="46" xfId="3" applyNumberFormat="1" applyFont="1" applyFill="1" applyBorder="1" applyAlignment="1" applyProtection="1">
      <alignment horizontal="right" vertical="top"/>
    </xf>
    <xf numFmtId="168" fontId="14" fillId="6" borderId="3" xfId="3" applyNumberFormat="1" applyFont="1" applyFill="1" applyBorder="1" applyAlignment="1" applyProtection="1">
      <alignment horizontal="right" vertical="top"/>
    </xf>
    <xf numFmtId="168" fontId="14" fillId="6" borderId="2" xfId="3" applyNumberFormat="1" applyFont="1" applyFill="1" applyBorder="1" applyAlignment="1" applyProtection="1">
      <alignment horizontal="right" vertical="top"/>
    </xf>
    <xf numFmtId="168" fontId="14" fillId="6" borderId="14" xfId="3" applyNumberFormat="1" applyFont="1" applyFill="1" applyBorder="1" applyAlignment="1" applyProtection="1">
      <alignment horizontal="right" vertical="top"/>
    </xf>
    <xf numFmtId="168" fontId="14" fillId="6" borderId="6" xfId="3" applyNumberFormat="1" applyFont="1" applyFill="1" applyBorder="1" applyAlignment="1" applyProtection="1">
      <alignment horizontal="right" vertical="top"/>
    </xf>
    <xf numFmtId="168" fontId="14" fillId="6" borderId="7" xfId="3" applyNumberFormat="1" applyFont="1" applyFill="1" applyBorder="1" applyAlignment="1" applyProtection="1">
      <alignment horizontal="right" vertical="top"/>
    </xf>
    <xf numFmtId="168" fontId="14" fillId="6" borderId="10" xfId="3" applyNumberFormat="1" applyFont="1" applyFill="1" applyBorder="1" applyAlignment="1" applyProtection="1">
      <alignment horizontal="right" vertical="top"/>
    </xf>
    <xf numFmtId="168" fontId="14" fillId="0" borderId="116" xfId="3" applyNumberFormat="1" applyFont="1" applyFill="1" applyBorder="1" applyAlignment="1" applyProtection="1">
      <alignment horizontal="right" vertical="top"/>
    </xf>
    <xf numFmtId="168" fontId="14" fillId="0" borderId="148" xfId="3" applyNumberFormat="1" applyFont="1" applyFill="1" applyBorder="1" applyAlignment="1" applyProtection="1">
      <alignment horizontal="right" vertical="top"/>
    </xf>
    <xf numFmtId="168" fontId="14" fillId="0" borderId="149" xfId="3" applyNumberFormat="1" applyFont="1" applyFill="1" applyBorder="1" applyAlignment="1" applyProtection="1">
      <alignment horizontal="right" vertical="top"/>
    </xf>
    <xf numFmtId="0" fontId="16" fillId="4" borderId="13" xfId="0" applyFont="1" applyFill="1" applyBorder="1" applyAlignment="1">
      <alignment horizontal="left" wrapText="1"/>
    </xf>
    <xf numFmtId="0" fontId="16" fillId="6" borderId="4" xfId="0" applyFont="1" applyFill="1" applyBorder="1"/>
    <xf numFmtId="0" fontId="16" fillId="6" borderId="13" xfId="0" applyFont="1" applyFill="1" applyBorder="1"/>
    <xf numFmtId="3" fontId="15" fillId="0" borderId="46" xfId="0" applyNumberFormat="1" applyFont="1" applyBorder="1" applyAlignment="1">
      <alignment horizontal="right" vertical="top"/>
    </xf>
    <xf numFmtId="3" fontId="15" fillId="0" borderId="29" xfId="0" applyNumberFormat="1" applyFont="1" applyBorder="1" applyAlignment="1">
      <alignment horizontal="right" vertical="top"/>
    </xf>
    <xf numFmtId="3" fontId="15" fillId="0" borderId="36" xfId="0" applyNumberFormat="1" applyFont="1" applyBorder="1" applyAlignment="1">
      <alignment horizontal="right" vertical="top"/>
    </xf>
    <xf numFmtId="3" fontId="15" fillId="0" borderId="48" xfId="0" applyNumberFormat="1" applyFont="1" applyBorder="1" applyAlignment="1">
      <alignment horizontal="right" vertical="top"/>
    </xf>
    <xf numFmtId="3" fontId="15" fillId="0" borderId="27" xfId="0" applyNumberFormat="1" applyFont="1" applyBorder="1" applyAlignment="1">
      <alignment horizontal="right" vertical="top"/>
    </xf>
    <xf numFmtId="168" fontId="14" fillId="0" borderId="134" xfId="3" applyNumberFormat="1" applyFont="1" applyFill="1" applyBorder="1" applyAlignment="1" applyProtection="1">
      <alignment horizontal="right" vertical="top"/>
    </xf>
    <xf numFmtId="168" fontId="14" fillId="0" borderId="121" xfId="3" applyNumberFormat="1" applyFont="1" applyFill="1" applyBorder="1" applyAlignment="1" applyProtection="1">
      <alignment horizontal="right" vertical="top"/>
    </xf>
    <xf numFmtId="168" fontId="14" fillId="0" borderId="9" xfId="3" applyNumberFormat="1" applyFont="1" applyFill="1" applyBorder="1" applyAlignment="1" applyProtection="1">
      <alignment horizontal="right" vertical="top"/>
    </xf>
    <xf numFmtId="168" fontId="14" fillId="0" borderId="98" xfId="3" applyNumberFormat="1" applyFont="1" applyFill="1" applyBorder="1" applyAlignment="1" applyProtection="1">
      <alignment horizontal="right" vertical="top"/>
    </xf>
    <xf numFmtId="3" fontId="14" fillId="0" borderId="134" xfId="0" applyNumberFormat="1" applyFont="1" applyBorder="1" applyAlignment="1" applyProtection="1">
      <alignment horizontal="right" vertical="top"/>
      <protection locked="0"/>
    </xf>
    <xf numFmtId="3" fontId="14" fillId="0" borderId="96" xfId="0" applyNumberFormat="1" applyFont="1" applyBorder="1" applyAlignment="1" applyProtection="1">
      <alignment horizontal="right" vertical="top"/>
      <protection locked="0"/>
    </xf>
    <xf numFmtId="3" fontId="19" fillId="12" borderId="3" xfId="0" applyNumberFormat="1" applyFont="1" applyFill="1" applyBorder="1" applyAlignment="1">
      <alignment horizontal="right" vertical="top"/>
    </xf>
    <xf numFmtId="3" fontId="19" fillId="12" borderId="14" xfId="0" applyNumberFormat="1" applyFont="1" applyFill="1" applyBorder="1" applyAlignment="1">
      <alignment horizontal="right" vertical="top"/>
    </xf>
    <xf numFmtId="3" fontId="14" fillId="6" borderId="0" xfId="0" applyNumberFormat="1" applyFont="1" applyFill="1" applyAlignment="1" applyProtection="1">
      <alignment horizontal="right" vertical="top"/>
      <protection locked="0"/>
    </xf>
    <xf numFmtId="3" fontId="14" fillId="6" borderId="8" xfId="0" applyNumberFormat="1" applyFont="1" applyFill="1" applyBorder="1" applyAlignment="1" applyProtection="1">
      <alignment horizontal="right" vertical="top"/>
      <protection locked="0"/>
    </xf>
    <xf numFmtId="3" fontId="14" fillId="6" borderId="2" xfId="0" applyNumberFormat="1" applyFont="1" applyFill="1" applyBorder="1" applyAlignment="1" applyProtection="1">
      <alignment horizontal="right" vertical="top"/>
      <protection locked="0"/>
    </xf>
    <xf numFmtId="3" fontId="14" fillId="6" borderId="3" xfId="0" applyNumberFormat="1" applyFont="1" applyFill="1" applyBorder="1" applyAlignment="1" applyProtection="1">
      <alignment horizontal="right" vertical="top"/>
      <protection locked="0"/>
    </xf>
    <xf numFmtId="3" fontId="14" fillId="6" borderId="14" xfId="0" applyNumberFormat="1" applyFont="1" applyFill="1" applyBorder="1" applyAlignment="1" applyProtection="1">
      <alignment horizontal="right" vertical="top"/>
      <protection locked="0"/>
    </xf>
    <xf numFmtId="3" fontId="14" fillId="6" borderId="9" xfId="0" applyNumberFormat="1" applyFont="1" applyFill="1" applyBorder="1" applyAlignment="1" applyProtection="1">
      <alignment horizontal="right" vertical="top"/>
      <protection locked="0"/>
    </xf>
    <xf numFmtId="3" fontId="14" fillId="6" borderId="6" xfId="0" applyNumberFormat="1" applyFont="1" applyFill="1" applyBorder="1" applyAlignment="1" applyProtection="1">
      <alignment horizontal="right" vertical="top"/>
      <protection locked="0"/>
    </xf>
    <xf numFmtId="3" fontId="14" fillId="6" borderId="7" xfId="0" applyNumberFormat="1" applyFont="1" applyFill="1" applyBorder="1" applyAlignment="1" applyProtection="1">
      <alignment horizontal="right" vertical="top"/>
      <protection locked="0"/>
    </xf>
    <xf numFmtId="3" fontId="14" fillId="6" borderId="10" xfId="0" applyNumberFormat="1" applyFont="1" applyFill="1" applyBorder="1" applyAlignment="1" applyProtection="1">
      <alignment horizontal="right" vertical="top"/>
      <protection locked="0"/>
    </xf>
    <xf numFmtId="3" fontId="15" fillId="8" borderId="3" xfId="0" applyNumberFormat="1" applyFont="1" applyFill="1" applyBorder="1" applyAlignment="1">
      <alignment horizontal="right" vertical="top"/>
    </xf>
    <xf numFmtId="3" fontId="15" fillId="8" borderId="14"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4" fillId="6" borderId="3" xfId="0" applyNumberFormat="1" applyFont="1" applyFill="1" applyBorder="1" applyAlignment="1">
      <alignment horizontal="right" vertical="top"/>
    </xf>
    <xf numFmtId="3" fontId="14" fillId="6" borderId="14" xfId="0" applyNumberFormat="1" applyFont="1" applyFill="1" applyBorder="1" applyAlignment="1">
      <alignment horizontal="right" vertical="top"/>
    </xf>
    <xf numFmtId="3" fontId="14" fillId="0" borderId="119" xfId="0" applyNumberFormat="1" applyFont="1" applyBorder="1" applyAlignment="1" applyProtection="1">
      <alignment horizontal="right" vertical="top"/>
      <protection locked="0"/>
    </xf>
    <xf numFmtId="3" fontId="14" fillId="0" borderId="121" xfId="0" applyNumberFormat="1" applyFont="1" applyBorder="1" applyAlignment="1" applyProtection="1">
      <alignment horizontal="right" vertical="top"/>
      <protection locked="0"/>
    </xf>
    <xf numFmtId="3" fontId="16" fillId="6" borderId="7" xfId="0" applyNumberFormat="1" applyFont="1" applyFill="1" applyBorder="1" applyAlignment="1">
      <alignment horizontal="right" vertical="top"/>
    </xf>
    <xf numFmtId="3" fontId="16" fillId="6" borderId="10" xfId="0" applyNumberFormat="1" applyFont="1" applyFill="1" applyBorder="1" applyAlignment="1">
      <alignment horizontal="right" vertical="top"/>
    </xf>
    <xf numFmtId="3" fontId="14" fillId="0" borderId="46" xfId="0" applyNumberFormat="1" applyFont="1" applyBorder="1" applyAlignment="1" applyProtection="1">
      <alignment horizontal="right" vertical="top"/>
      <protection locked="0"/>
    </xf>
    <xf numFmtId="3" fontId="16" fillId="6" borderId="3" xfId="0" applyNumberFormat="1" applyFont="1" applyFill="1" applyBorder="1" applyAlignment="1">
      <alignment horizontal="right" vertical="top"/>
    </xf>
    <xf numFmtId="3" fontId="16" fillId="6" borderId="14" xfId="0" applyNumberFormat="1" applyFont="1" applyFill="1" applyBorder="1" applyAlignment="1">
      <alignment horizontal="right" vertical="top"/>
    </xf>
    <xf numFmtId="3" fontId="14" fillId="6" borderId="7" xfId="0" applyNumberFormat="1" applyFont="1" applyFill="1" applyBorder="1" applyAlignment="1">
      <alignment horizontal="right" vertical="top"/>
    </xf>
    <xf numFmtId="3" fontId="14" fillId="6" borderId="10" xfId="0" applyNumberFormat="1" applyFont="1" applyFill="1" applyBorder="1" applyAlignment="1">
      <alignment horizontal="right" vertical="top"/>
    </xf>
    <xf numFmtId="3" fontId="14" fillId="6" borderId="0" xfId="0" applyNumberFormat="1" applyFont="1" applyFill="1" applyAlignment="1">
      <alignment horizontal="right" vertical="top"/>
    </xf>
    <xf numFmtId="3" fontId="14" fillId="6" borderId="9" xfId="0" applyNumberFormat="1" applyFont="1" applyFill="1" applyBorder="1" applyAlignment="1">
      <alignment horizontal="right" vertical="top"/>
    </xf>
    <xf numFmtId="0" fontId="16" fillId="0" borderId="0" xfId="0" applyFont="1" applyAlignment="1">
      <alignment horizontal="right" vertical="top"/>
    </xf>
    <xf numFmtId="3" fontId="14" fillId="0" borderId="0" xfId="0" applyNumberFormat="1" applyFont="1" applyAlignment="1" applyProtection="1">
      <alignment horizontal="right" vertical="top"/>
      <protection locked="0"/>
    </xf>
    <xf numFmtId="0" fontId="16" fillId="19" borderId="12" xfId="0" applyFont="1" applyFill="1" applyBorder="1" applyAlignment="1">
      <alignment vertical="center" wrapText="1"/>
    </xf>
    <xf numFmtId="3" fontId="16" fillId="0" borderId="94" xfId="0" applyNumberFormat="1" applyFont="1" applyBorder="1" applyAlignment="1" applyProtection="1">
      <alignment vertical="top" wrapText="1"/>
      <protection locked="0"/>
    </xf>
    <xf numFmtId="3" fontId="16" fillId="0" borderId="95" xfId="0" applyNumberFormat="1" applyFont="1" applyBorder="1" applyAlignment="1" applyProtection="1">
      <alignment vertical="top" wrapText="1"/>
      <protection locked="0"/>
    </xf>
    <xf numFmtId="3" fontId="16" fillId="0" borderId="134" xfId="0" applyNumberFormat="1" applyFont="1" applyBorder="1" applyAlignment="1" applyProtection="1">
      <alignment vertical="top" wrapText="1"/>
      <protection locked="0"/>
    </xf>
    <xf numFmtId="3" fontId="17" fillId="7" borderId="46" xfId="0" applyNumberFormat="1" applyFont="1" applyFill="1" applyBorder="1" applyAlignment="1">
      <alignment vertical="top" wrapText="1"/>
    </xf>
    <xf numFmtId="3" fontId="16" fillId="0" borderId="97" xfId="0" applyNumberFormat="1" applyFont="1" applyBorder="1" applyAlignment="1" applyProtection="1">
      <alignment vertical="top" wrapText="1"/>
      <protection locked="0"/>
    </xf>
    <xf numFmtId="3" fontId="16" fillId="0" borderId="96" xfId="0" applyNumberFormat="1" applyFont="1" applyBorder="1" applyAlignment="1" applyProtection="1">
      <alignment vertical="top" wrapText="1"/>
      <protection locked="0"/>
    </xf>
    <xf numFmtId="0" fontId="17" fillId="8" borderId="3" xfId="0" applyFont="1" applyFill="1" applyBorder="1" applyAlignment="1">
      <alignment horizontal="right" vertical="top" wrapText="1"/>
    </xf>
    <xf numFmtId="0" fontId="17" fillId="8" borderId="14" xfId="0" applyFont="1" applyFill="1" applyBorder="1" applyAlignment="1">
      <alignment horizontal="right" vertical="top" wrapText="1"/>
    </xf>
    <xf numFmtId="3" fontId="39" fillId="6" borderId="0" xfId="0" applyNumberFormat="1" applyFont="1" applyFill="1" applyAlignment="1" applyProtection="1">
      <alignment vertical="top" wrapText="1"/>
      <protection locked="0"/>
    </xf>
    <xf numFmtId="3" fontId="40" fillId="6" borderId="0" xfId="0" applyNumberFormat="1" applyFont="1" applyFill="1" applyAlignment="1">
      <alignment vertical="top" wrapText="1"/>
    </xf>
    <xf numFmtId="3" fontId="39" fillId="6" borderId="2" xfId="0" applyNumberFormat="1" applyFont="1" applyFill="1" applyBorder="1" applyAlignment="1" applyProtection="1">
      <alignment vertical="top" wrapText="1"/>
      <protection locked="0"/>
    </xf>
    <xf numFmtId="3" fontId="39" fillId="6" borderId="3" xfId="0" applyNumberFormat="1" applyFont="1" applyFill="1" applyBorder="1" applyAlignment="1" applyProtection="1">
      <alignment vertical="top" wrapText="1"/>
      <protection locked="0"/>
    </xf>
    <xf numFmtId="3" fontId="39" fillId="6" borderId="14" xfId="0" applyNumberFormat="1" applyFont="1" applyFill="1" applyBorder="1" applyAlignment="1" applyProtection="1">
      <alignment vertical="top" wrapText="1"/>
      <protection locked="0"/>
    </xf>
    <xf numFmtId="3" fontId="39" fillId="6" borderId="8" xfId="0" applyNumberFormat="1" applyFont="1" applyFill="1" applyBorder="1" applyAlignment="1" applyProtection="1">
      <alignment vertical="top" wrapText="1"/>
      <protection locked="0"/>
    </xf>
    <xf numFmtId="3" fontId="39" fillId="6" borderId="9" xfId="0" applyNumberFormat="1" applyFont="1" applyFill="1" applyBorder="1" applyAlignment="1" applyProtection="1">
      <alignment vertical="top" wrapText="1"/>
      <protection locked="0"/>
    </xf>
    <xf numFmtId="3" fontId="40" fillId="6" borderId="8" xfId="0" applyNumberFormat="1" applyFont="1" applyFill="1" applyBorder="1" applyAlignment="1">
      <alignment vertical="top" wrapText="1"/>
    </xf>
    <xf numFmtId="3" fontId="40" fillId="6" borderId="9" xfId="0" applyNumberFormat="1" applyFont="1" applyFill="1" applyBorder="1" applyAlignment="1">
      <alignment vertical="top" wrapText="1"/>
    </xf>
    <xf numFmtId="3" fontId="39" fillId="6" borderId="6" xfId="0" applyNumberFormat="1" applyFont="1" applyFill="1" applyBorder="1" applyAlignment="1" applyProtection="1">
      <alignment vertical="top" wrapText="1"/>
      <protection locked="0"/>
    </xf>
    <xf numFmtId="3" fontId="39" fillId="6" borderId="7" xfId="0" applyNumberFormat="1" applyFont="1" applyFill="1" applyBorder="1" applyAlignment="1" applyProtection="1">
      <alignment vertical="top" wrapText="1"/>
      <protection locked="0"/>
    </xf>
    <xf numFmtId="3" fontId="39" fillId="6" borderId="10" xfId="0" applyNumberFormat="1" applyFont="1" applyFill="1" applyBorder="1" applyAlignment="1" applyProtection="1">
      <alignment vertical="top" wrapText="1"/>
      <protection locked="0"/>
    </xf>
    <xf numFmtId="3" fontId="17" fillId="8" borderId="3" xfId="0" applyNumberFormat="1" applyFont="1" applyFill="1" applyBorder="1" applyAlignment="1">
      <alignment horizontal="right" vertical="top" wrapText="1"/>
    </xf>
    <xf numFmtId="3" fontId="17" fillId="8" borderId="14" xfId="0" applyNumberFormat="1" applyFont="1" applyFill="1" applyBorder="1" applyAlignment="1">
      <alignment horizontal="right" vertical="top" wrapText="1"/>
    </xf>
    <xf numFmtId="3" fontId="17" fillId="0" borderId="48" xfId="0" applyNumberFormat="1" applyFont="1" applyBorder="1" applyAlignment="1">
      <alignment vertical="top" wrapText="1"/>
    </xf>
    <xf numFmtId="3" fontId="17" fillId="0" borderId="27" xfId="0" applyNumberFormat="1" applyFont="1" applyBorder="1" applyAlignment="1">
      <alignment vertical="top" wrapText="1"/>
    </xf>
    <xf numFmtId="3" fontId="16" fillId="0" borderId="46" xfId="0" applyNumberFormat="1" applyFont="1" applyBorder="1" applyAlignment="1" applyProtection="1">
      <alignment vertical="top" wrapText="1"/>
      <protection locked="0"/>
    </xf>
    <xf numFmtId="3" fontId="16" fillId="6" borderId="3" xfId="0" applyNumberFormat="1" applyFont="1" applyFill="1" applyBorder="1" applyAlignment="1">
      <alignment vertical="top" wrapText="1"/>
    </xf>
    <xf numFmtId="3" fontId="16" fillId="6" borderId="14" xfId="0" applyNumberFormat="1" applyFont="1" applyFill="1" applyBorder="1" applyAlignment="1">
      <alignment vertical="top" wrapText="1"/>
    </xf>
    <xf numFmtId="3" fontId="16" fillId="0" borderId="119" xfId="0" applyNumberFormat="1" applyFont="1" applyBorder="1" applyAlignment="1" applyProtection="1">
      <alignment vertical="top" wrapText="1"/>
      <protection locked="0"/>
    </xf>
    <xf numFmtId="3" fontId="16" fillId="0" borderId="121" xfId="0" applyNumberFormat="1" applyFont="1" applyBorder="1" applyAlignment="1" applyProtection="1">
      <alignment vertical="top" wrapText="1"/>
      <protection locked="0"/>
    </xf>
    <xf numFmtId="3" fontId="16" fillId="6" borderId="7" xfId="0" applyNumberFormat="1" applyFont="1" applyFill="1" applyBorder="1" applyAlignment="1">
      <alignment vertical="top" wrapText="1"/>
    </xf>
    <xf numFmtId="3" fontId="16" fillId="6" borderId="10" xfId="0" applyNumberFormat="1" applyFont="1" applyFill="1" applyBorder="1" applyAlignment="1">
      <alignment vertical="top" wrapText="1"/>
    </xf>
    <xf numFmtId="3" fontId="16" fillId="6" borderId="0" xfId="0" applyNumberFormat="1" applyFont="1" applyFill="1" applyAlignment="1" applyProtection="1">
      <alignment vertical="top" wrapText="1"/>
      <protection locked="0"/>
    </xf>
    <xf numFmtId="3" fontId="16" fillId="6" borderId="2" xfId="0" applyNumberFormat="1" applyFont="1" applyFill="1" applyBorder="1" applyAlignment="1" applyProtection="1">
      <alignment vertical="top" wrapText="1"/>
      <protection locked="0"/>
    </xf>
    <xf numFmtId="3" fontId="16" fillId="6" borderId="3" xfId="0" applyNumberFormat="1" applyFont="1" applyFill="1" applyBorder="1" applyAlignment="1" applyProtection="1">
      <alignment vertical="top" wrapText="1"/>
      <protection locked="0"/>
    </xf>
    <xf numFmtId="3" fontId="16" fillId="6" borderId="14" xfId="0" applyNumberFormat="1" applyFont="1" applyFill="1" applyBorder="1" applyAlignment="1" applyProtection="1">
      <alignment vertical="top" wrapText="1"/>
      <protection locked="0"/>
    </xf>
    <xf numFmtId="3" fontId="16" fillId="6" borderId="6" xfId="0" applyNumberFormat="1" applyFont="1" applyFill="1" applyBorder="1" applyAlignment="1" applyProtection="1">
      <alignment vertical="top" wrapText="1"/>
      <protection locked="0"/>
    </xf>
    <xf numFmtId="3" fontId="16" fillId="6" borderId="7" xfId="0" applyNumberFormat="1" applyFont="1" applyFill="1" applyBorder="1" applyAlignment="1" applyProtection="1">
      <alignment vertical="top" wrapText="1"/>
      <protection locked="0"/>
    </xf>
    <xf numFmtId="3" fontId="16" fillId="6" borderId="10" xfId="0" applyNumberFormat="1" applyFont="1" applyFill="1" applyBorder="1" applyAlignment="1" applyProtection="1">
      <alignment vertical="top" wrapText="1"/>
      <protection locked="0"/>
    </xf>
    <xf numFmtId="3" fontId="16" fillId="6" borderId="4" xfId="0" applyNumberFormat="1" applyFont="1" applyFill="1" applyBorder="1" applyAlignment="1" applyProtection="1">
      <alignment vertical="top" wrapText="1"/>
      <protection locked="0"/>
    </xf>
    <xf numFmtId="3" fontId="16" fillId="6" borderId="13" xfId="0" applyNumberFormat="1" applyFont="1" applyFill="1" applyBorder="1" applyAlignment="1" applyProtection="1">
      <alignment vertical="top" wrapText="1"/>
      <protection locked="0"/>
    </xf>
    <xf numFmtId="3" fontId="16" fillId="6" borderId="5" xfId="0" applyNumberFormat="1" applyFont="1" applyFill="1" applyBorder="1" applyAlignment="1" applyProtection="1">
      <alignment vertical="top" wrapText="1"/>
      <protection locked="0"/>
    </xf>
    <xf numFmtId="3" fontId="16" fillId="6" borderId="8" xfId="0" applyNumberFormat="1" applyFont="1" applyFill="1" applyBorder="1" applyAlignment="1" applyProtection="1">
      <alignment vertical="top" wrapText="1"/>
      <protection locked="0"/>
    </xf>
    <xf numFmtId="3" fontId="16" fillId="6" borderId="9" xfId="0" applyNumberFormat="1" applyFont="1" applyFill="1" applyBorder="1" applyAlignment="1" applyProtection="1">
      <alignment vertical="top" wrapText="1"/>
      <protection locked="0"/>
    </xf>
    <xf numFmtId="3" fontId="17" fillId="8" borderId="0" xfId="0" applyNumberFormat="1" applyFont="1" applyFill="1" applyAlignment="1">
      <alignment horizontal="right" vertical="top" wrapText="1"/>
    </xf>
    <xf numFmtId="3" fontId="17" fillId="8" borderId="9" xfId="0" applyNumberFormat="1" applyFont="1" applyFill="1" applyBorder="1" applyAlignment="1">
      <alignment horizontal="right" vertical="top" wrapText="1"/>
    </xf>
    <xf numFmtId="3" fontId="17" fillId="0" borderId="36" xfId="0" applyNumberFormat="1" applyFont="1" applyBorder="1" applyAlignment="1">
      <alignment vertical="top" wrapText="1"/>
    </xf>
    <xf numFmtId="3" fontId="17" fillId="0" borderId="29" xfId="0" applyNumberFormat="1" applyFont="1" applyBorder="1" applyAlignment="1">
      <alignment vertical="top" wrapText="1"/>
    </xf>
    <xf numFmtId="168" fontId="14" fillId="0" borderId="94" xfId="3" applyNumberFormat="1" applyFont="1" applyFill="1" applyBorder="1" applyAlignment="1" applyProtection="1">
      <alignment vertical="top"/>
    </xf>
    <xf numFmtId="168" fontId="14" fillId="0" borderId="95" xfId="3" applyNumberFormat="1" applyFont="1" applyFill="1" applyBorder="1" applyAlignment="1" applyProtection="1">
      <alignment vertical="top"/>
    </xf>
    <xf numFmtId="168" fontId="14" fillId="0" borderId="96" xfId="3" applyNumberFormat="1" applyFont="1" applyFill="1" applyBorder="1" applyAlignment="1" applyProtection="1">
      <alignment vertical="top"/>
    </xf>
    <xf numFmtId="168" fontId="14" fillId="6" borderId="0" xfId="3" applyNumberFormat="1" applyFont="1" applyFill="1" applyBorder="1" applyAlignment="1" applyProtection="1">
      <alignment vertical="top"/>
    </xf>
    <xf numFmtId="168" fontId="14" fillId="6" borderId="9" xfId="3" applyNumberFormat="1" applyFont="1" applyFill="1" applyBorder="1" applyAlignment="1" applyProtection="1">
      <alignment vertical="top"/>
    </xf>
    <xf numFmtId="168" fontId="14" fillId="6" borderId="7" xfId="3" applyNumberFormat="1" applyFont="1" applyFill="1" applyBorder="1" applyAlignment="1" applyProtection="1">
      <alignment vertical="top"/>
    </xf>
    <xf numFmtId="168" fontId="14" fillId="6" borderId="10" xfId="3" applyNumberFormat="1" applyFont="1" applyFill="1" applyBorder="1" applyAlignment="1" applyProtection="1">
      <alignment vertical="top"/>
    </xf>
    <xf numFmtId="168" fontId="14" fillId="6" borderId="8" xfId="3" applyNumberFormat="1" applyFont="1" applyFill="1" applyBorder="1" applyAlignment="1" applyProtection="1">
      <alignment vertical="top"/>
    </xf>
    <xf numFmtId="168" fontId="14" fillId="6" borderId="6" xfId="3" applyNumberFormat="1" applyFont="1" applyFill="1" applyBorder="1" applyAlignment="1" applyProtection="1">
      <alignment vertical="top"/>
    </xf>
    <xf numFmtId="168" fontId="14" fillId="6" borderId="2" xfId="3" applyNumberFormat="1" applyFont="1" applyFill="1" applyBorder="1" applyAlignment="1" applyProtection="1">
      <alignment vertical="top"/>
    </xf>
    <xf numFmtId="168" fontId="14" fillId="6" borderId="3" xfId="3" applyNumberFormat="1" applyFont="1" applyFill="1" applyBorder="1" applyAlignment="1" applyProtection="1">
      <alignment vertical="top"/>
    </xf>
    <xf numFmtId="168" fontId="14" fillId="6" borderId="14" xfId="3" applyNumberFormat="1" applyFont="1" applyFill="1" applyBorder="1" applyAlignment="1" applyProtection="1">
      <alignment vertical="top"/>
    </xf>
    <xf numFmtId="168" fontId="14" fillId="6" borderId="4" xfId="3" applyNumberFormat="1" applyFont="1" applyFill="1" applyBorder="1" applyAlignment="1" applyProtection="1">
      <alignment vertical="top"/>
    </xf>
    <xf numFmtId="168" fontId="14" fillId="6" borderId="13" xfId="3" applyNumberFormat="1" applyFont="1" applyFill="1" applyBorder="1" applyAlignment="1" applyProtection="1">
      <alignment vertical="top"/>
    </xf>
    <xf numFmtId="168" fontId="14" fillId="6" borderId="5" xfId="3" applyNumberFormat="1" applyFont="1" applyFill="1" applyBorder="1" applyAlignment="1" applyProtection="1">
      <alignment vertical="top"/>
    </xf>
    <xf numFmtId="168" fontId="14" fillId="0" borderId="97" xfId="3" applyNumberFormat="1" applyFont="1" applyFill="1" applyBorder="1" applyAlignment="1" applyProtection="1">
      <alignment vertical="top"/>
    </xf>
    <xf numFmtId="168" fontId="14" fillId="0" borderId="134" xfId="3" applyNumberFormat="1" applyFont="1" applyFill="1" applyBorder="1" applyAlignment="1" applyProtection="1">
      <alignment vertical="top"/>
    </xf>
    <xf numFmtId="168" fontId="14" fillId="0" borderId="116" xfId="3" applyNumberFormat="1" applyFont="1" applyFill="1" applyBorder="1" applyAlignment="1" applyProtection="1">
      <alignment vertical="top"/>
    </xf>
    <xf numFmtId="168" fontId="14" fillId="0" borderId="47" xfId="3" applyNumberFormat="1" applyFont="1" applyFill="1" applyBorder="1" applyAlignment="1" applyProtection="1">
      <alignment vertical="top"/>
    </xf>
    <xf numFmtId="3" fontId="38" fillId="6" borderId="8" xfId="0" applyNumberFormat="1" applyFont="1" applyFill="1" applyBorder="1" applyAlignment="1">
      <alignment horizontal="right"/>
    </xf>
    <xf numFmtId="3" fontId="38" fillId="6" borderId="0" xfId="0" applyNumberFormat="1" applyFont="1" applyFill="1" applyAlignment="1">
      <alignment horizontal="right"/>
    </xf>
    <xf numFmtId="3" fontId="38" fillId="6" borderId="9" xfId="0" applyNumberFormat="1" applyFont="1" applyFill="1" applyBorder="1" applyAlignment="1">
      <alignment horizontal="right"/>
    </xf>
    <xf numFmtId="168" fontId="38" fillId="0" borderId="33" xfId="3" applyNumberFormat="1" applyFont="1" applyBorder="1"/>
    <xf numFmtId="168" fontId="14" fillId="0" borderId="66" xfId="3" applyNumberFormat="1" applyFont="1" applyFill="1" applyBorder="1" applyProtection="1"/>
    <xf numFmtId="168" fontId="14" fillId="0" borderId="95" xfId="3" applyNumberFormat="1" applyFont="1" applyFill="1" applyBorder="1" applyProtection="1"/>
    <xf numFmtId="168" fontId="38" fillId="0" borderId="69" xfId="3" applyNumberFormat="1" applyFont="1" applyBorder="1"/>
    <xf numFmtId="3" fontId="38" fillId="0" borderId="39" xfId="0" applyNumberFormat="1" applyFont="1" applyBorder="1" applyAlignment="1" applyProtection="1">
      <alignment horizontal="right" vertical="top"/>
      <protection locked="0"/>
    </xf>
    <xf numFmtId="3" fontId="38" fillId="0" borderId="35" xfId="0" applyNumberFormat="1" applyFont="1" applyBorder="1" applyAlignment="1" applyProtection="1">
      <alignment horizontal="right" vertical="top"/>
      <protection locked="0"/>
    </xf>
    <xf numFmtId="3" fontId="38" fillId="0" borderId="36" xfId="0" applyNumberFormat="1" applyFont="1" applyBorder="1" applyAlignment="1" applyProtection="1">
      <alignment horizontal="right" vertical="top"/>
      <protection locked="0"/>
    </xf>
    <xf numFmtId="3" fontId="14" fillId="6" borderId="3" xfId="0" applyNumberFormat="1" applyFont="1" applyFill="1" applyBorder="1" applyAlignment="1">
      <alignment vertical="top"/>
    </xf>
    <xf numFmtId="3" fontId="14" fillId="6" borderId="14" xfId="0" applyNumberFormat="1" applyFont="1" applyFill="1" applyBorder="1" applyAlignment="1">
      <alignment vertical="top"/>
    </xf>
    <xf numFmtId="3" fontId="14" fillId="6" borderId="7" xfId="0" applyNumberFormat="1" applyFont="1" applyFill="1" applyBorder="1" applyAlignment="1">
      <alignment vertical="top"/>
    </xf>
    <xf numFmtId="3" fontId="14" fillId="6" borderId="10" xfId="0" applyNumberFormat="1" applyFont="1" applyFill="1" applyBorder="1" applyAlignment="1">
      <alignment vertical="top"/>
    </xf>
    <xf numFmtId="3" fontId="14" fillId="6" borderId="0" xfId="0" applyNumberFormat="1" applyFont="1" applyFill="1" applyAlignment="1">
      <alignment vertical="top"/>
    </xf>
    <xf numFmtId="3" fontId="14" fillId="6" borderId="9" xfId="0" applyNumberFormat="1" applyFont="1" applyFill="1" applyBorder="1" applyAlignment="1">
      <alignment vertical="top"/>
    </xf>
    <xf numFmtId="3" fontId="15" fillId="6" borderId="0" xfId="0" applyNumberFormat="1" applyFont="1" applyFill="1" applyAlignment="1">
      <alignment vertical="top"/>
    </xf>
    <xf numFmtId="3" fontId="15" fillId="6" borderId="8" xfId="0" applyNumberFormat="1" applyFont="1" applyFill="1" applyBorder="1" applyAlignment="1">
      <alignment vertical="top"/>
    </xf>
    <xf numFmtId="3" fontId="15" fillId="6" borderId="9" xfId="0" applyNumberFormat="1" applyFont="1" applyFill="1" applyBorder="1" applyAlignment="1">
      <alignment vertical="top"/>
    </xf>
    <xf numFmtId="168" fontId="14" fillId="0" borderId="97" xfId="3" applyNumberFormat="1" applyFont="1" applyFill="1" applyBorder="1" applyAlignment="1" applyProtection="1">
      <alignment horizontal="right" vertical="top"/>
    </xf>
    <xf numFmtId="168" fontId="14" fillId="0" borderId="126" xfId="3" applyNumberFormat="1" applyFont="1" applyFill="1" applyBorder="1" applyAlignment="1" applyProtection="1">
      <alignment horizontal="right" vertical="top"/>
    </xf>
    <xf numFmtId="3" fontId="14" fillId="0" borderId="46" xfId="2" applyNumberFormat="1" applyFont="1" applyBorder="1" applyAlignment="1" applyProtection="1">
      <alignment horizontal="right" vertical="top"/>
      <protection locked="0"/>
    </xf>
    <xf numFmtId="3" fontId="16" fillId="0" borderId="46" xfId="2" applyNumberFormat="1" applyFont="1" applyBorder="1" applyAlignment="1" applyProtection="1">
      <alignment horizontal="right" vertical="top"/>
      <protection locked="0"/>
    </xf>
    <xf numFmtId="3" fontId="16" fillId="4" borderId="4" xfId="0" applyNumberFormat="1" applyFont="1" applyFill="1" applyBorder="1" applyAlignment="1" applyProtection="1">
      <alignment horizontal="right"/>
      <protection locked="0"/>
    </xf>
    <xf numFmtId="3" fontId="16" fillId="14" borderId="78" xfId="0" applyNumberFormat="1" applyFont="1" applyFill="1" applyBorder="1" applyAlignment="1" applyProtection="1">
      <alignment horizontal="right"/>
      <protection locked="0"/>
    </xf>
    <xf numFmtId="3" fontId="16" fillId="14" borderId="24" xfId="0" applyNumberFormat="1" applyFont="1" applyFill="1" applyBorder="1" applyAlignment="1" applyProtection="1">
      <alignment horizontal="right"/>
      <protection locked="0"/>
    </xf>
    <xf numFmtId="3" fontId="16" fillId="14" borderId="25" xfId="0" applyNumberFormat="1" applyFont="1" applyFill="1" applyBorder="1" applyAlignment="1" applyProtection="1">
      <alignment horizontal="right"/>
      <protection locked="0"/>
    </xf>
    <xf numFmtId="3" fontId="17" fillId="11" borderId="5" xfId="0" applyNumberFormat="1" applyFont="1" applyFill="1" applyBorder="1" applyAlignment="1">
      <alignment horizontal="right"/>
    </xf>
    <xf numFmtId="3" fontId="16" fillId="0" borderId="5" xfId="0" applyNumberFormat="1" applyFont="1" applyBorder="1" applyAlignment="1" applyProtection="1">
      <alignment horizontal="right"/>
      <protection locked="0"/>
    </xf>
    <xf numFmtId="3" fontId="17" fillId="8" borderId="3" xfId="0" applyNumberFormat="1" applyFont="1" applyFill="1" applyBorder="1" applyAlignment="1">
      <alignment horizontal="right"/>
    </xf>
    <xf numFmtId="3" fontId="16" fillId="10" borderId="7" xfId="0" applyNumberFormat="1" applyFont="1" applyFill="1" applyBorder="1" applyAlignment="1">
      <alignment horizontal="right"/>
    </xf>
    <xf numFmtId="3" fontId="16" fillId="4" borderId="16" xfId="0" applyNumberFormat="1" applyFont="1" applyFill="1" applyBorder="1" applyAlignment="1" applyProtection="1">
      <alignment horizontal="right" vertical="top"/>
      <protection locked="0"/>
    </xf>
    <xf numFmtId="3" fontId="16" fillId="0" borderId="78" xfId="0" applyNumberFormat="1" applyFont="1" applyBorder="1" applyAlignment="1" applyProtection="1">
      <alignment horizontal="right" vertical="top"/>
      <protection locked="0"/>
    </xf>
    <xf numFmtId="3" fontId="16" fillId="0" borderId="25" xfId="0" applyNumberFormat="1" applyFont="1" applyBorder="1" applyAlignment="1" applyProtection="1">
      <alignment horizontal="right"/>
      <protection locked="0"/>
    </xf>
    <xf numFmtId="3" fontId="29" fillId="10" borderId="2" xfId="0" applyNumberFormat="1" applyFont="1" applyFill="1" applyBorder="1" applyAlignment="1">
      <alignment horizontal="right" vertical="top"/>
    </xf>
    <xf numFmtId="3" fontId="29" fillId="10" borderId="3" xfId="0" applyNumberFormat="1" applyFont="1" applyFill="1" applyBorder="1" applyAlignment="1">
      <alignment horizontal="right" vertical="top"/>
    </xf>
    <xf numFmtId="3" fontId="29" fillId="10" borderId="14" xfId="0" applyNumberFormat="1" applyFont="1" applyFill="1" applyBorder="1" applyAlignment="1">
      <alignment horizontal="right" vertical="top"/>
    </xf>
    <xf numFmtId="3" fontId="29" fillId="10" borderId="6" xfId="0" applyNumberFormat="1" applyFont="1" applyFill="1" applyBorder="1" applyAlignment="1">
      <alignment horizontal="right"/>
    </xf>
    <xf numFmtId="3" fontId="29" fillId="10" borderId="7" xfId="0" applyNumberFormat="1" applyFont="1" applyFill="1" applyBorder="1" applyAlignment="1">
      <alignment horizontal="right"/>
    </xf>
    <xf numFmtId="3" fontId="29" fillId="10" borderId="10" xfId="0" applyNumberFormat="1" applyFont="1" applyFill="1" applyBorder="1" applyAlignment="1">
      <alignment horizontal="right"/>
    </xf>
    <xf numFmtId="3" fontId="17" fillId="10" borderId="7" xfId="0" applyNumberFormat="1" applyFont="1" applyFill="1" applyBorder="1"/>
    <xf numFmtId="3" fontId="16" fillId="6" borderId="92" xfId="0" applyNumberFormat="1" applyFont="1" applyFill="1" applyBorder="1"/>
    <xf numFmtId="3" fontId="16" fillId="6" borderId="93" xfId="0" applyNumberFormat="1" applyFont="1" applyFill="1" applyBorder="1"/>
    <xf numFmtId="3" fontId="17" fillId="10" borderId="93" xfId="0" applyNumberFormat="1" applyFont="1" applyFill="1" applyBorder="1"/>
    <xf numFmtId="3" fontId="17" fillId="10" borderId="10" xfId="0" applyNumberFormat="1" applyFont="1" applyFill="1" applyBorder="1"/>
    <xf numFmtId="3" fontId="16" fillId="6" borderId="0" xfId="0" applyNumberFormat="1" applyFont="1" applyFill="1" applyAlignment="1">
      <alignment vertical="top" wrapText="1"/>
    </xf>
    <xf numFmtId="3" fontId="16" fillId="6" borderId="9" xfId="0" applyNumberFormat="1" applyFont="1" applyFill="1" applyBorder="1" applyAlignment="1">
      <alignment vertical="top" wrapText="1"/>
    </xf>
    <xf numFmtId="3" fontId="17" fillId="6" borderId="0" xfId="0" applyNumberFormat="1" applyFont="1" applyFill="1" applyAlignment="1">
      <alignment vertical="top" wrapText="1"/>
    </xf>
    <xf numFmtId="3" fontId="17" fillId="6" borderId="9" xfId="0" applyNumberFormat="1" applyFont="1" applyFill="1" applyBorder="1" applyAlignment="1">
      <alignment vertical="top" wrapText="1"/>
    </xf>
    <xf numFmtId="3" fontId="15" fillId="7" borderId="29" xfId="0" applyNumberFormat="1" applyFont="1" applyFill="1" applyBorder="1" applyAlignment="1">
      <alignment horizontal="right"/>
    </xf>
    <xf numFmtId="3" fontId="16" fillId="0" borderId="36" xfId="0" applyNumberFormat="1" applyFont="1" applyBorder="1" applyAlignment="1">
      <alignment vertical="top" wrapText="1"/>
    </xf>
    <xf numFmtId="3" fontId="16" fillId="0" borderId="29" xfId="0" applyNumberFormat="1" applyFont="1" applyBorder="1" applyAlignment="1">
      <alignment vertical="top" wrapText="1"/>
    </xf>
    <xf numFmtId="3" fontId="15" fillId="0" borderId="36" xfId="0" applyNumberFormat="1" applyFont="1" applyBorder="1" applyAlignment="1">
      <alignment horizontal="right"/>
    </xf>
    <xf numFmtId="3" fontId="15" fillId="0" borderId="29" xfId="0" applyNumberFormat="1" applyFont="1" applyBorder="1" applyAlignment="1">
      <alignment horizontal="right"/>
    </xf>
    <xf numFmtId="168" fontId="14" fillId="0" borderId="93" xfId="3" applyNumberFormat="1" applyFont="1" applyFill="1" applyBorder="1" applyAlignment="1" applyProtection="1">
      <alignment horizontal="right" vertical="top"/>
    </xf>
    <xf numFmtId="0" fontId="6" fillId="0" borderId="3" xfId="0" applyFont="1" applyBorder="1"/>
    <xf numFmtId="0" fontId="4" fillId="2" borderId="0" xfId="0" applyFont="1" applyFill="1"/>
    <xf numFmtId="0" fontId="15" fillId="2" borderId="0" xfId="0" applyFont="1" applyFill="1" applyAlignment="1">
      <alignment horizontal="center" vertical="center"/>
    </xf>
    <xf numFmtId="0" fontId="3" fillId="5" borderId="3" xfId="1" applyFont="1" applyFill="1" applyBorder="1" applyAlignment="1" applyProtection="1">
      <alignment horizontal="left" vertical="top" wrapText="1"/>
    </xf>
    <xf numFmtId="0" fontId="12" fillId="2" borderId="0" xfId="0" applyFont="1" applyFill="1" applyAlignment="1">
      <alignment horizontal="center" vertical="center" wrapText="1"/>
    </xf>
    <xf numFmtId="0" fontId="3" fillId="5" borderId="0" xfId="1" applyFont="1" applyFill="1" applyBorder="1" applyAlignment="1" applyProtection="1">
      <alignment horizontal="left" vertical="top" wrapText="1"/>
    </xf>
    <xf numFmtId="14" fontId="12" fillId="2" borderId="0" xfId="0" applyNumberFormat="1" applyFont="1" applyFill="1" applyAlignment="1">
      <alignment horizontal="right" wrapText="1"/>
    </xf>
    <xf numFmtId="3" fontId="15" fillId="2" borderId="0" xfId="0" applyNumberFormat="1" applyFont="1" applyFill="1" applyAlignment="1">
      <alignment horizontal="right" vertical="top"/>
    </xf>
    <xf numFmtId="0" fontId="14" fillId="0" borderId="37" xfId="0" applyFont="1" applyBorder="1" applyAlignment="1">
      <alignment horizontal="center" vertical="top"/>
    </xf>
    <xf numFmtId="3" fontId="14" fillId="2" borderId="0" xfId="0" applyNumberFormat="1" applyFont="1" applyFill="1" applyAlignment="1">
      <alignment horizontal="right" vertical="top"/>
    </xf>
    <xf numFmtId="0" fontId="14" fillId="0" borderId="38" xfId="0" applyFont="1" applyBorder="1" applyAlignment="1">
      <alignment horizontal="center" vertical="top"/>
    </xf>
    <xf numFmtId="9" fontId="16" fillId="0" borderId="38" xfId="2" applyNumberFormat="1" applyFont="1" applyBorder="1" applyAlignment="1" applyProtection="1">
      <alignment horizontal="right" vertical="top"/>
      <protection locked="0"/>
    </xf>
    <xf numFmtId="9" fontId="16" fillId="0" borderId="33" xfId="2" applyNumberFormat="1" applyFont="1" applyBorder="1" applyAlignment="1" applyProtection="1">
      <alignment horizontal="right" vertical="top"/>
      <protection locked="0"/>
    </xf>
    <xf numFmtId="3" fontId="14" fillId="2" borderId="0" xfId="0" applyNumberFormat="1" applyFont="1" applyFill="1" applyAlignment="1">
      <alignment vertical="top"/>
    </xf>
    <xf numFmtId="3" fontId="16" fillId="0" borderId="12" xfId="2" applyNumberFormat="1" applyFont="1" applyBorder="1" applyAlignment="1" applyProtection="1">
      <alignment vertical="top"/>
      <protection locked="0"/>
    </xf>
    <xf numFmtId="0" fontId="14" fillId="2" borderId="67" xfId="0" applyFont="1" applyFill="1" applyBorder="1" applyAlignment="1">
      <alignment horizontal="left" vertical="top" wrapText="1" indent="1"/>
    </xf>
    <xf numFmtId="0" fontId="1" fillId="2" borderId="77" xfId="0" applyFont="1" applyFill="1" applyBorder="1" applyAlignment="1">
      <alignment horizontal="center" vertical="top" wrapText="1"/>
    </xf>
    <xf numFmtId="0" fontId="14" fillId="0" borderId="22" xfId="0" applyFont="1" applyBorder="1" applyAlignment="1">
      <alignment horizontal="left" vertical="top" wrapText="1" indent="1"/>
    </xf>
    <xf numFmtId="0" fontId="14" fillId="0" borderId="99" xfId="0" applyFont="1" applyBorder="1" applyAlignment="1">
      <alignment horizontal="center" vertical="top" wrapText="1"/>
    </xf>
    <xf numFmtId="3" fontId="14" fillId="2" borderId="0" xfId="0" applyNumberFormat="1" applyFont="1" applyFill="1" applyAlignment="1" applyProtection="1">
      <alignment horizontal="right" vertical="top"/>
      <protection locked="0"/>
    </xf>
    <xf numFmtId="0" fontId="4" fillId="2" borderId="0" xfId="0" applyFont="1" applyFill="1" applyAlignment="1">
      <alignment vertical="top"/>
    </xf>
    <xf numFmtId="0" fontId="44" fillId="0" borderId="0" xfId="0" applyFont="1"/>
    <xf numFmtId="0" fontId="4" fillId="6" borderId="9" xfId="0" applyFont="1" applyFill="1" applyBorder="1" applyAlignment="1">
      <alignment vertical="top"/>
    </xf>
    <xf numFmtId="3" fontId="46" fillId="2" borderId="0" xfId="0" applyNumberFormat="1" applyFont="1" applyFill="1" applyAlignment="1">
      <alignment horizontal="right" vertical="top"/>
    </xf>
    <xf numFmtId="3" fontId="46" fillId="8" borderId="5" xfId="0" applyNumberFormat="1" applyFont="1" applyFill="1" applyBorder="1" applyAlignment="1">
      <alignment horizontal="right" vertical="top"/>
    </xf>
    <xf numFmtId="3" fontId="46" fillId="8" borderId="13" xfId="0" applyNumberFormat="1" applyFont="1" applyFill="1" applyBorder="1" applyAlignment="1">
      <alignment horizontal="right" vertical="top"/>
    </xf>
    <xf numFmtId="0" fontId="46" fillId="8" borderId="13" xfId="0" applyFont="1" applyFill="1" applyBorder="1" applyAlignment="1">
      <alignment vertical="top"/>
    </xf>
    <xf numFmtId="0" fontId="42" fillId="6" borderId="4" xfId="0" applyFont="1" applyFill="1" applyBorder="1" applyAlignment="1">
      <alignment horizontal="right" vertical="top"/>
    </xf>
    <xf numFmtId="3" fontId="29" fillId="10" borderId="0" xfId="0" applyNumberFormat="1" applyFont="1" applyFill="1" applyAlignment="1">
      <alignment horizontal="right"/>
    </xf>
    <xf numFmtId="3" fontId="29" fillId="10" borderId="8" xfId="0" applyNumberFormat="1" applyFont="1" applyFill="1" applyBorder="1" applyAlignment="1">
      <alignment horizontal="right"/>
    </xf>
    <xf numFmtId="3" fontId="29" fillId="10" borderId="9" xfId="0" applyNumberFormat="1" applyFont="1" applyFill="1" applyBorder="1" applyAlignment="1">
      <alignment horizontal="right"/>
    </xf>
    <xf numFmtId="168" fontId="14" fillId="0" borderId="65" xfId="3" applyNumberFormat="1" applyFont="1" applyFill="1" applyBorder="1" applyProtection="1"/>
    <xf numFmtId="168" fontId="14" fillId="0" borderId="48" xfId="3" applyNumberFormat="1" applyFont="1" applyFill="1" applyBorder="1" applyProtection="1"/>
    <xf numFmtId="168" fontId="14" fillId="0" borderId="27" xfId="3" applyNumberFormat="1" applyFont="1" applyFill="1" applyBorder="1" applyProtection="1"/>
    <xf numFmtId="3" fontId="38" fillId="6" borderId="2" xfId="0" applyNumberFormat="1" applyFont="1" applyFill="1" applyBorder="1" applyAlignment="1">
      <alignment horizontal="right"/>
    </xf>
    <xf numFmtId="3" fontId="38" fillId="6" borderId="3" xfId="0" applyNumberFormat="1" applyFont="1" applyFill="1" applyBorder="1" applyAlignment="1">
      <alignment horizontal="right"/>
    </xf>
    <xf numFmtId="3" fontId="38" fillId="6" borderId="14" xfId="0" applyNumberFormat="1" applyFont="1" applyFill="1" applyBorder="1" applyAlignment="1">
      <alignment horizontal="right"/>
    </xf>
    <xf numFmtId="3" fontId="38" fillId="6" borderId="6" xfId="0" applyNumberFormat="1" applyFont="1" applyFill="1" applyBorder="1" applyAlignment="1">
      <alignment horizontal="right"/>
    </xf>
    <xf numFmtId="3" fontId="38" fillId="6" borderId="7" xfId="0" applyNumberFormat="1" applyFont="1" applyFill="1" applyBorder="1" applyAlignment="1">
      <alignment horizontal="right"/>
    </xf>
    <xf numFmtId="3" fontId="38" fillId="6" borderId="10" xfId="0" applyNumberFormat="1" applyFont="1" applyFill="1" applyBorder="1" applyAlignment="1">
      <alignment horizontal="right"/>
    </xf>
    <xf numFmtId="168" fontId="14" fillId="0" borderId="148" xfId="3" applyNumberFormat="1" applyFont="1" applyFill="1" applyBorder="1" applyProtection="1"/>
    <xf numFmtId="168" fontId="14" fillId="0" borderId="149" xfId="3" applyNumberFormat="1" applyFont="1" applyFill="1" applyBorder="1" applyProtection="1"/>
    <xf numFmtId="168" fontId="14" fillId="0" borderId="69" xfId="3" applyNumberFormat="1" applyFont="1" applyFill="1" applyBorder="1" applyProtection="1"/>
    <xf numFmtId="168" fontId="14" fillId="6" borderId="13" xfId="0" applyNumberFormat="1" applyFont="1" applyFill="1" applyBorder="1"/>
    <xf numFmtId="3" fontId="38" fillId="6" borderId="8" xfId="0" applyNumberFormat="1" applyFont="1" applyFill="1" applyBorder="1" applyAlignment="1">
      <alignment vertical="top"/>
    </xf>
    <xf numFmtId="3" fontId="38" fillId="6" borderId="0" xfId="0" applyNumberFormat="1" applyFont="1" applyFill="1" applyAlignment="1">
      <alignment vertical="top"/>
    </xf>
    <xf numFmtId="3" fontId="38" fillId="6" borderId="9" xfId="0" applyNumberFormat="1" applyFont="1" applyFill="1" applyBorder="1" applyAlignment="1">
      <alignment vertical="top"/>
    </xf>
    <xf numFmtId="0" fontId="4" fillId="6" borderId="8" xfId="0" applyFont="1" applyFill="1" applyBorder="1" applyAlignment="1">
      <alignment vertical="top"/>
    </xf>
    <xf numFmtId="3" fontId="38" fillId="0" borderId="40" xfId="0" applyNumberFormat="1" applyFont="1" applyBorder="1" applyAlignment="1" applyProtection="1">
      <alignment horizontal="right" vertical="top"/>
      <protection locked="0"/>
    </xf>
    <xf numFmtId="3" fontId="14" fillId="7" borderId="36" xfId="0" applyNumberFormat="1" applyFont="1" applyFill="1" applyBorder="1" applyAlignment="1">
      <alignment horizontal="right" vertical="top"/>
    </xf>
    <xf numFmtId="3" fontId="14" fillId="7" borderId="29" xfId="0" applyNumberFormat="1" applyFont="1" applyFill="1" applyBorder="1" applyAlignment="1">
      <alignment horizontal="right" vertical="top"/>
    </xf>
    <xf numFmtId="3" fontId="14" fillId="7" borderId="95" xfId="0" applyNumberFormat="1" applyFont="1" applyFill="1" applyBorder="1" applyAlignment="1">
      <alignment horizontal="right" vertical="top"/>
    </xf>
    <xf numFmtId="3" fontId="14" fillId="7" borderId="96" xfId="0" applyNumberFormat="1" applyFont="1" applyFill="1" applyBorder="1" applyAlignment="1">
      <alignment horizontal="right" vertical="top"/>
    </xf>
    <xf numFmtId="3" fontId="14" fillId="7" borderId="66" xfId="0" applyNumberFormat="1" applyFont="1" applyFill="1" applyBorder="1" applyAlignment="1">
      <alignment horizontal="right" vertical="top"/>
    </xf>
    <xf numFmtId="3" fontId="14" fillId="7" borderId="65" xfId="0" applyNumberFormat="1" applyFont="1" applyFill="1" applyBorder="1" applyAlignment="1">
      <alignment horizontal="right" vertical="top"/>
    </xf>
    <xf numFmtId="3" fontId="15" fillId="7" borderId="5" xfId="0" applyNumberFormat="1" applyFont="1" applyFill="1" applyBorder="1" applyAlignment="1">
      <alignment vertical="top"/>
    </xf>
    <xf numFmtId="168" fontId="14" fillId="0" borderId="38" xfId="3" applyNumberFormat="1" applyFont="1" applyBorder="1" applyAlignment="1">
      <alignment vertical="top"/>
    </xf>
    <xf numFmtId="168" fontId="14" fillId="0" borderId="33" xfId="3" applyNumberFormat="1" applyFont="1" applyBorder="1" applyAlignment="1">
      <alignment vertical="top"/>
    </xf>
    <xf numFmtId="3" fontId="14" fillId="7" borderId="5" xfId="3" applyNumberFormat="1" applyFont="1" applyFill="1" applyBorder="1" applyAlignment="1">
      <alignment horizontal="right"/>
    </xf>
    <xf numFmtId="3" fontId="14" fillId="7" borderId="36" xfId="3" applyNumberFormat="1" applyFont="1" applyFill="1" applyBorder="1" applyAlignment="1">
      <alignment horizontal="right"/>
    </xf>
    <xf numFmtId="3" fontId="14" fillId="7" borderId="36" xfId="3" applyNumberFormat="1" applyFont="1" applyFill="1" applyBorder="1" applyAlignment="1" applyProtection="1">
      <alignment horizontal="right"/>
    </xf>
    <xf numFmtId="0" fontId="29" fillId="6" borderId="0" xfId="3" applyNumberFormat="1" applyFont="1" applyFill="1" applyBorder="1" applyAlignment="1" applyProtection="1">
      <alignment horizontal="right"/>
    </xf>
    <xf numFmtId="0" fontId="29" fillId="6" borderId="8" xfId="3" applyNumberFormat="1" applyFont="1" applyFill="1" applyBorder="1" applyAlignment="1" applyProtection="1">
      <alignment horizontal="right"/>
    </xf>
    <xf numFmtId="14" fontId="14" fillId="2" borderId="31" xfId="0" applyNumberFormat="1" applyFont="1" applyFill="1" applyBorder="1" applyAlignment="1" applyProtection="1">
      <alignment horizontal="right" wrapText="1"/>
      <protection locked="0"/>
    </xf>
    <xf numFmtId="3" fontId="14" fillId="0" borderId="35" xfId="0" applyNumberFormat="1" applyFont="1" applyBorder="1" applyAlignment="1" applyProtection="1">
      <alignment horizontal="right"/>
      <protection locked="0"/>
    </xf>
    <xf numFmtId="0" fontId="29" fillId="6" borderId="0" xfId="0" applyFont="1" applyFill="1" applyAlignment="1">
      <alignment horizontal="right"/>
    </xf>
    <xf numFmtId="0" fontId="29" fillId="6" borderId="3" xfId="0" applyFont="1" applyFill="1" applyBorder="1" applyAlignment="1">
      <alignment horizontal="right"/>
    </xf>
    <xf numFmtId="0" fontId="29" fillId="6" borderId="14" xfId="0" applyFont="1" applyFill="1" applyBorder="1" applyAlignment="1">
      <alignment horizontal="right"/>
    </xf>
    <xf numFmtId="0" fontId="29" fillId="6" borderId="9" xfId="0" applyFont="1" applyFill="1" applyBorder="1" applyAlignment="1">
      <alignment horizontal="right"/>
    </xf>
    <xf numFmtId="3" fontId="17" fillId="6" borderId="0" xfId="0" applyNumberFormat="1" applyFont="1" applyFill="1" applyAlignment="1">
      <alignment horizontal="right"/>
    </xf>
    <xf numFmtId="3" fontId="37" fillId="10" borderId="0" xfId="0" applyNumberFormat="1" applyFont="1" applyFill="1" applyAlignment="1">
      <alignment horizontal="right"/>
    </xf>
    <xf numFmtId="3" fontId="37" fillId="10" borderId="8" xfId="0" applyNumberFormat="1" applyFont="1" applyFill="1" applyBorder="1" applyAlignment="1">
      <alignment horizontal="right"/>
    </xf>
    <xf numFmtId="3" fontId="37" fillId="10" borderId="9" xfId="0" applyNumberFormat="1" applyFont="1" applyFill="1" applyBorder="1" applyAlignment="1">
      <alignment horizontal="right"/>
    </xf>
    <xf numFmtId="3" fontId="17" fillId="10" borderId="0" xfId="0" applyNumberFormat="1" applyFont="1" applyFill="1" applyAlignment="1">
      <alignment horizontal="right"/>
    </xf>
    <xf numFmtId="3" fontId="17" fillId="11" borderId="92" xfId="0" applyNumberFormat="1" applyFont="1" applyFill="1" applyBorder="1" applyAlignment="1">
      <alignment horizontal="right"/>
    </xf>
    <xf numFmtId="3" fontId="17" fillId="12" borderId="11" xfId="0" applyNumberFormat="1" applyFont="1" applyFill="1" applyBorder="1" applyAlignment="1">
      <alignment horizontal="right"/>
    </xf>
    <xf numFmtId="3" fontId="16" fillId="6" borderId="4" xfId="0" applyNumberFormat="1" applyFont="1" applyFill="1" applyBorder="1" applyAlignment="1">
      <alignment horizontal="right"/>
    </xf>
    <xf numFmtId="3" fontId="17" fillId="11" borderId="11" xfId="0" applyNumberFormat="1" applyFont="1" applyFill="1" applyBorder="1" applyAlignment="1">
      <alignment horizontal="right"/>
    </xf>
    <xf numFmtId="3" fontId="17" fillId="10" borderId="4" xfId="0" applyNumberFormat="1" applyFont="1" applyFill="1" applyBorder="1" applyAlignment="1">
      <alignment horizontal="right"/>
    </xf>
    <xf numFmtId="3" fontId="16" fillId="7" borderId="16" xfId="0" applyNumberFormat="1" applyFont="1" applyFill="1" applyBorder="1"/>
    <xf numFmtId="3" fontId="16" fillId="7" borderId="19" xfId="0" applyNumberFormat="1" applyFont="1" applyFill="1" applyBorder="1"/>
    <xf numFmtId="3" fontId="16" fillId="7" borderId="22" xfId="0" applyNumberFormat="1" applyFont="1" applyFill="1" applyBorder="1"/>
    <xf numFmtId="3" fontId="16" fillId="7" borderId="4" xfId="0" applyNumberFormat="1" applyFont="1" applyFill="1" applyBorder="1"/>
    <xf numFmtId="3" fontId="16" fillId="0" borderId="78" xfId="0" applyNumberFormat="1" applyFont="1" applyBorder="1" applyProtection="1">
      <protection locked="0"/>
    </xf>
    <xf numFmtId="3" fontId="16" fillId="0" borderId="24" xfId="0" applyNumberFormat="1" applyFont="1" applyBorder="1" applyProtection="1">
      <protection locked="0"/>
    </xf>
    <xf numFmtId="3" fontId="16" fillId="0" borderId="25" xfId="0" applyNumberFormat="1" applyFont="1" applyBorder="1" applyProtection="1">
      <protection locked="0"/>
    </xf>
    <xf numFmtId="3" fontId="16" fillId="0" borderId="5" xfId="0" applyNumberFormat="1" applyFont="1" applyBorder="1"/>
    <xf numFmtId="3" fontId="16" fillId="0" borderId="5" xfId="0" applyNumberFormat="1" applyFont="1" applyBorder="1" applyProtection="1">
      <protection locked="0"/>
    </xf>
    <xf numFmtId="3" fontId="16" fillId="3" borderId="5" xfId="0" applyNumberFormat="1" applyFont="1" applyFill="1" applyBorder="1" applyProtection="1">
      <protection locked="0"/>
    </xf>
    <xf numFmtId="0" fontId="15" fillId="8" borderId="3" xfId="0" applyFont="1" applyFill="1" applyBorder="1" applyAlignment="1">
      <alignment horizontal="right"/>
    </xf>
    <xf numFmtId="3" fontId="17" fillId="8" borderId="7" xfId="0" applyNumberFormat="1" applyFont="1" applyFill="1" applyBorder="1" applyAlignment="1">
      <alignment horizontal="right"/>
    </xf>
    <xf numFmtId="3" fontId="29" fillId="6" borderId="3" xfId="0" applyNumberFormat="1" applyFont="1" applyFill="1" applyBorder="1" applyAlignment="1">
      <alignment horizontal="right"/>
    </xf>
    <xf numFmtId="3" fontId="29" fillId="6" borderId="2" xfId="0" applyNumberFormat="1" applyFont="1" applyFill="1" applyBorder="1" applyAlignment="1">
      <alignment horizontal="right"/>
    </xf>
    <xf numFmtId="3" fontId="29" fillId="6" borderId="92" xfId="0" applyNumberFormat="1" applyFont="1" applyFill="1" applyBorder="1" applyAlignment="1">
      <alignment horizontal="right"/>
    </xf>
    <xf numFmtId="3" fontId="29" fillId="6" borderId="93" xfId="0" applyNumberFormat="1" applyFont="1" applyFill="1" applyBorder="1" applyAlignment="1">
      <alignment horizontal="right"/>
    </xf>
    <xf numFmtId="3" fontId="26" fillId="6" borderId="93" xfId="0" applyNumberFormat="1" applyFont="1" applyFill="1" applyBorder="1" applyAlignment="1">
      <alignment horizontal="right"/>
    </xf>
    <xf numFmtId="3" fontId="25" fillId="6" borderId="93" xfId="0" applyNumberFormat="1" applyFont="1" applyFill="1" applyBorder="1" applyAlignment="1">
      <alignment horizontal="right"/>
    </xf>
    <xf numFmtId="3" fontId="16" fillId="6" borderId="7" xfId="0" applyNumberFormat="1" applyFont="1" applyFill="1" applyBorder="1" applyAlignment="1">
      <alignment horizontal="right"/>
    </xf>
    <xf numFmtId="3" fontId="16" fillId="0" borderId="16" xfId="0" applyNumberFormat="1" applyFont="1" applyBorder="1" applyProtection="1">
      <protection locked="0"/>
    </xf>
    <xf numFmtId="3" fontId="16" fillId="0" borderId="19" xfId="0" applyNumberFormat="1" applyFont="1" applyBorder="1" applyProtection="1">
      <protection locked="0"/>
    </xf>
    <xf numFmtId="3" fontId="16" fillId="0" borderId="22" xfId="0" applyNumberFormat="1" applyFont="1" applyBorder="1" applyProtection="1">
      <protection locked="0"/>
    </xf>
    <xf numFmtId="3" fontId="16" fillId="0" borderId="4" xfId="0" applyNumberFormat="1" applyFont="1" applyBorder="1"/>
    <xf numFmtId="3" fontId="16" fillId="0" borderId="4" xfId="0" applyNumberFormat="1" applyFont="1" applyBorder="1" applyProtection="1">
      <protection locked="0"/>
    </xf>
    <xf numFmtId="3" fontId="16" fillId="3" borderId="4" xfId="0" applyNumberFormat="1" applyFont="1" applyFill="1" applyBorder="1" applyProtection="1">
      <protection locked="0"/>
    </xf>
    <xf numFmtId="3" fontId="16" fillId="7" borderId="78" xfId="0" applyNumberFormat="1" applyFont="1" applyFill="1" applyBorder="1"/>
    <xf numFmtId="3" fontId="16" fillId="7" borderId="24" xfId="0" applyNumberFormat="1" applyFont="1" applyFill="1" applyBorder="1"/>
    <xf numFmtId="3" fontId="16" fillId="7" borderId="25" xfId="0" applyNumberFormat="1" applyFont="1" applyFill="1" applyBorder="1"/>
    <xf numFmtId="3" fontId="16" fillId="7" borderId="5" xfId="0" applyNumberFormat="1" applyFont="1" applyFill="1" applyBorder="1"/>
    <xf numFmtId="3" fontId="16" fillId="3" borderId="78" xfId="0" applyNumberFormat="1" applyFont="1" applyFill="1" applyBorder="1" applyProtection="1">
      <protection locked="0"/>
    </xf>
    <xf numFmtId="3" fontId="16" fillId="3" borderId="24" xfId="0" applyNumberFormat="1" applyFont="1" applyFill="1" applyBorder="1" applyAlignment="1" applyProtection="1">
      <alignment vertical="top"/>
      <protection locked="0"/>
    </xf>
    <xf numFmtId="3" fontId="16" fillId="3" borderId="11" xfId="0" applyNumberFormat="1" applyFont="1" applyFill="1" applyBorder="1" applyProtection="1">
      <protection locked="0"/>
    </xf>
    <xf numFmtId="3" fontId="29" fillId="6" borderId="14" xfId="0" applyNumberFormat="1" applyFont="1" applyFill="1" applyBorder="1" applyAlignment="1">
      <alignment horizontal="right"/>
    </xf>
    <xf numFmtId="3" fontId="29" fillId="6" borderId="6" xfId="0" applyNumberFormat="1" applyFont="1" applyFill="1" applyBorder="1" applyAlignment="1">
      <alignment horizontal="right" vertical="top"/>
    </xf>
    <xf numFmtId="3" fontId="29" fillId="6" borderId="7" xfId="0" applyNumberFormat="1" applyFont="1" applyFill="1" applyBorder="1" applyAlignment="1">
      <alignment horizontal="right" vertical="top"/>
    </xf>
    <xf numFmtId="3" fontId="16" fillId="7" borderId="6" xfId="0" applyNumberFormat="1" applyFont="1" applyFill="1" applyBorder="1"/>
    <xf numFmtId="3" fontId="17" fillId="7" borderId="4" xfId="0" applyNumberFormat="1" applyFont="1" applyFill="1" applyBorder="1"/>
    <xf numFmtId="3" fontId="16" fillId="3" borderId="25" xfId="0" applyNumberFormat="1" applyFont="1" applyFill="1" applyBorder="1" applyProtection="1">
      <protection locked="0"/>
    </xf>
    <xf numFmtId="3" fontId="17" fillId="7" borderId="5" xfId="0" applyNumberFormat="1" applyFont="1" applyFill="1" applyBorder="1"/>
    <xf numFmtId="3" fontId="29" fillId="6" borderId="9" xfId="0" applyNumberFormat="1" applyFont="1" applyFill="1" applyBorder="1" applyAlignment="1">
      <alignment horizontal="right" vertical="top"/>
    </xf>
    <xf numFmtId="3" fontId="16" fillId="6" borderId="7" xfId="0" applyNumberFormat="1" applyFont="1" applyFill="1" applyBorder="1"/>
    <xf numFmtId="3" fontId="16" fillId="3" borderId="17" xfId="0" applyNumberFormat="1" applyFont="1" applyFill="1" applyBorder="1" applyProtection="1">
      <protection locked="0"/>
    </xf>
    <xf numFmtId="3" fontId="16" fillId="3" borderId="20" xfId="0" applyNumberFormat="1" applyFont="1" applyFill="1" applyBorder="1" applyAlignment="1" applyProtection="1">
      <alignment vertical="top"/>
      <protection locked="0"/>
    </xf>
    <xf numFmtId="3" fontId="16" fillId="7" borderId="24" xfId="0" applyNumberFormat="1" applyFont="1" applyFill="1" applyBorder="1" applyAlignment="1">
      <alignment vertical="top"/>
    </xf>
    <xf numFmtId="3" fontId="16" fillId="3" borderId="6" xfId="0" applyNumberFormat="1" applyFont="1" applyFill="1" applyBorder="1" applyProtection="1">
      <protection locked="0"/>
    </xf>
    <xf numFmtId="3" fontId="17" fillId="7" borderId="4" xfId="0" applyNumberFormat="1" applyFont="1" applyFill="1" applyBorder="1" applyAlignment="1">
      <alignment horizontal="right"/>
    </xf>
    <xf numFmtId="3" fontId="17" fillId="7" borderId="5" xfId="0" applyNumberFormat="1" applyFont="1" applyFill="1" applyBorder="1" applyAlignment="1">
      <alignment horizontal="right"/>
    </xf>
    <xf numFmtId="3" fontId="17" fillId="8" borderId="0" xfId="0" applyNumberFormat="1" applyFont="1" applyFill="1" applyAlignment="1">
      <alignment horizontal="right"/>
    </xf>
    <xf numFmtId="3" fontId="16" fillId="3" borderId="78" xfId="0" applyNumberFormat="1" applyFont="1" applyFill="1" applyBorder="1" applyAlignment="1" applyProtection="1">
      <alignment vertical="top"/>
      <protection locked="0"/>
    </xf>
    <xf numFmtId="3" fontId="16" fillId="3" borderId="25" xfId="0" applyNumberFormat="1" applyFont="1" applyFill="1" applyBorder="1" applyAlignment="1" applyProtection="1">
      <alignment vertical="top"/>
      <protection locked="0"/>
    </xf>
    <xf numFmtId="3" fontId="17" fillId="7" borderId="5" xfId="0" applyNumberFormat="1" applyFont="1" applyFill="1" applyBorder="1" applyAlignment="1">
      <alignment horizontal="right" vertical="top"/>
    </xf>
    <xf numFmtId="3" fontId="17" fillId="8" borderId="8" xfId="0" applyNumberFormat="1" applyFont="1" applyFill="1" applyBorder="1" applyAlignment="1">
      <alignment horizontal="right" vertical="top"/>
    </xf>
    <xf numFmtId="3" fontId="29" fillId="6" borderId="93" xfId="0" applyNumberFormat="1" applyFont="1" applyFill="1" applyBorder="1" applyAlignment="1">
      <alignment horizontal="right" vertical="top"/>
    </xf>
    <xf numFmtId="3" fontId="25" fillId="6" borderId="93" xfId="0" applyNumberFormat="1" applyFont="1" applyFill="1" applyBorder="1" applyAlignment="1">
      <alignment horizontal="right" vertical="top"/>
    </xf>
    <xf numFmtId="3" fontId="16" fillId="7" borderId="16" xfId="0" applyNumberFormat="1" applyFont="1" applyFill="1" applyBorder="1" applyAlignment="1">
      <alignment vertical="top"/>
    </xf>
    <xf numFmtId="3" fontId="16" fillId="7" borderId="22" xfId="0" applyNumberFormat="1" applyFont="1" applyFill="1" applyBorder="1" applyAlignment="1">
      <alignment vertical="top"/>
    </xf>
    <xf numFmtId="3" fontId="17" fillId="7" borderId="4" xfId="0" applyNumberFormat="1" applyFont="1" applyFill="1" applyBorder="1" applyAlignment="1">
      <alignment vertical="top"/>
    </xf>
    <xf numFmtId="3" fontId="17" fillId="7" borderId="5" xfId="0" applyNumberFormat="1" applyFont="1" applyFill="1" applyBorder="1" applyAlignment="1">
      <alignment vertical="top"/>
    </xf>
    <xf numFmtId="3" fontId="17" fillId="8" borderId="0" xfId="0" applyNumberFormat="1" applyFont="1" applyFill="1" applyAlignment="1">
      <alignment horizontal="right" vertical="top"/>
    </xf>
    <xf numFmtId="3" fontId="29" fillId="6" borderId="92" xfId="0" applyNumberFormat="1" applyFont="1" applyFill="1" applyBorder="1" applyAlignment="1">
      <alignment horizontal="right" vertical="top"/>
    </xf>
    <xf numFmtId="3" fontId="26" fillId="6" borderId="93" xfId="0" applyNumberFormat="1" applyFont="1" applyFill="1" applyBorder="1" applyAlignment="1">
      <alignment horizontal="right" vertical="top"/>
    </xf>
    <xf numFmtId="3" fontId="16" fillId="7" borderId="71" xfId="0" applyNumberFormat="1" applyFont="1" applyFill="1" applyBorder="1"/>
    <xf numFmtId="3" fontId="16" fillId="7" borderId="79" xfId="0" applyNumberFormat="1" applyFont="1" applyFill="1" applyBorder="1"/>
    <xf numFmtId="3" fontId="17" fillId="7" borderId="4" xfId="0" applyNumberFormat="1" applyFont="1" applyFill="1" applyBorder="1" applyAlignment="1">
      <alignment horizontal="right" vertical="top"/>
    </xf>
    <xf numFmtId="3" fontId="16" fillId="7" borderId="19" xfId="0" applyNumberFormat="1" applyFont="1" applyFill="1" applyBorder="1" applyAlignment="1">
      <alignment vertical="top"/>
    </xf>
    <xf numFmtId="3" fontId="16" fillId="3" borderId="72" xfId="0" applyNumberFormat="1" applyFont="1" applyFill="1" applyBorder="1" applyProtection="1">
      <protection locked="0"/>
    </xf>
    <xf numFmtId="3" fontId="16" fillId="3" borderId="24" xfId="0" applyNumberFormat="1" applyFont="1" applyFill="1" applyBorder="1" applyProtection="1">
      <protection locked="0"/>
    </xf>
    <xf numFmtId="3" fontId="16" fillId="3" borderId="100" xfId="0" applyNumberFormat="1" applyFont="1" applyFill="1" applyBorder="1" applyProtection="1">
      <protection locked="0"/>
    </xf>
    <xf numFmtId="3" fontId="17" fillId="0" borderId="5" xfId="0" applyNumberFormat="1" applyFont="1" applyBorder="1" applyAlignment="1" applyProtection="1">
      <alignment horizontal="right"/>
      <protection locked="0"/>
    </xf>
    <xf numFmtId="3" fontId="41" fillId="6" borderId="93" xfId="0" applyNumberFormat="1" applyFont="1" applyFill="1" applyBorder="1" applyAlignment="1">
      <alignment horizontal="right"/>
    </xf>
    <xf numFmtId="168" fontId="14" fillId="0" borderId="67" xfId="3" applyNumberFormat="1" applyFont="1" applyFill="1" applyBorder="1" applyAlignment="1" applyProtection="1">
      <alignment horizontal="right"/>
    </xf>
    <xf numFmtId="168" fontId="14" fillId="0" borderId="93" xfId="3" applyNumberFormat="1" applyFont="1" applyFill="1" applyBorder="1" applyAlignment="1" applyProtection="1">
      <alignment horizontal="right"/>
    </xf>
    <xf numFmtId="168" fontId="29" fillId="6" borderId="92" xfId="3" applyNumberFormat="1" applyFont="1" applyFill="1" applyBorder="1" applyAlignment="1" applyProtection="1">
      <alignment horizontal="right"/>
    </xf>
    <xf numFmtId="168" fontId="29" fillId="6" borderId="11" xfId="3" applyNumberFormat="1" applyFont="1" applyFill="1" applyBorder="1" applyAlignment="1" applyProtection="1">
      <alignment horizontal="right"/>
    </xf>
    <xf numFmtId="3" fontId="29" fillId="6" borderId="10" xfId="0" applyNumberFormat="1" applyFont="1" applyFill="1" applyBorder="1" applyAlignment="1">
      <alignment horizontal="right"/>
    </xf>
    <xf numFmtId="3" fontId="17" fillId="7" borderId="5" xfId="4" applyNumberFormat="1" applyFont="1" applyFill="1" applyBorder="1" applyProtection="1"/>
    <xf numFmtId="49" fontId="16" fillId="2" borderId="71" xfId="0" applyNumberFormat="1" applyFont="1" applyFill="1" applyBorder="1" applyAlignment="1" applyProtection="1">
      <alignment horizontal="left" vertical="top"/>
      <protection locked="0"/>
    </xf>
    <xf numFmtId="3" fontId="16" fillId="2" borderId="69" xfId="4"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protection locked="0"/>
    </xf>
    <xf numFmtId="0" fontId="29" fillId="6" borderId="13" xfId="0" applyFont="1" applyFill="1" applyBorder="1"/>
    <xf numFmtId="3" fontId="17" fillId="6" borderId="13" xfId="4" applyNumberFormat="1" applyFont="1" applyFill="1" applyBorder="1" applyProtection="1"/>
    <xf numFmtId="0" fontId="29" fillId="6" borderId="13" xfId="0" applyFont="1" applyFill="1" applyBorder="1" applyAlignment="1">
      <alignment horizontal="right"/>
    </xf>
    <xf numFmtId="3" fontId="17" fillId="7" borderId="4" xfId="4" applyNumberFormat="1" applyFont="1" applyFill="1" applyBorder="1" applyProtection="1"/>
    <xf numFmtId="3" fontId="16" fillId="2" borderId="71" xfId="0"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wrapText="1"/>
      <protection locked="0"/>
    </xf>
    <xf numFmtId="49" fontId="16" fillId="2" borderId="77" xfId="0" applyNumberFormat="1" applyFont="1" applyFill="1" applyBorder="1" applyAlignment="1" applyProtection="1">
      <alignment horizontal="left" vertical="top"/>
      <protection locked="0"/>
    </xf>
    <xf numFmtId="3" fontId="16" fillId="2" borderId="67" xfId="4"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left" vertical="top" wrapText="1"/>
      <protection locked="0"/>
    </xf>
    <xf numFmtId="167" fontId="29" fillId="6" borderId="13" xfId="4" applyNumberFormat="1" applyFont="1" applyFill="1" applyBorder="1" applyProtection="1"/>
    <xf numFmtId="10" fontId="29" fillId="6" borderId="13" xfId="3" applyNumberFormat="1" applyFont="1" applyFill="1" applyBorder="1" applyProtection="1"/>
    <xf numFmtId="10" fontId="29" fillId="6" borderId="5" xfId="3" applyNumberFormat="1" applyFont="1" applyFill="1" applyBorder="1" applyAlignment="1" applyProtection="1">
      <alignment wrapText="1"/>
    </xf>
    <xf numFmtId="49" fontId="16" fillId="6" borderId="14" xfId="0" applyNumberFormat="1" applyFont="1" applyFill="1" applyBorder="1" applyAlignment="1" applyProtection="1">
      <alignment vertical="top" wrapText="1"/>
      <protection locked="0"/>
    </xf>
    <xf numFmtId="49" fontId="16" fillId="6" borderId="10" xfId="0" applyNumberFormat="1" applyFont="1" applyFill="1" applyBorder="1" applyAlignment="1" applyProtection="1">
      <alignment horizontal="left" vertical="top" wrapText="1"/>
      <protection locked="0"/>
    </xf>
    <xf numFmtId="0" fontId="42" fillId="6" borderId="5" xfId="0" applyFont="1" applyFill="1" applyBorder="1" applyAlignment="1">
      <alignment vertical="top"/>
    </xf>
    <xf numFmtId="0" fontId="12" fillId="0" borderId="8" xfId="0" applyFont="1" applyBorder="1" applyAlignment="1">
      <alignment horizontal="left" vertical="top"/>
    </xf>
    <xf numFmtId="0" fontId="14" fillId="0" borderId="0" xfId="0" applyFont="1" applyAlignment="1">
      <alignment vertical="top" wrapText="1"/>
    </xf>
    <xf numFmtId="0" fontId="14" fillId="0" borderId="0" xfId="0" applyFont="1" applyAlignment="1">
      <alignment horizontal="right" vertical="top"/>
    </xf>
    <xf numFmtId="0" fontId="36" fillId="0" borderId="0" xfId="0" applyFont="1" applyAlignment="1">
      <alignment horizontal="left" vertical="center"/>
    </xf>
    <xf numFmtId="0" fontId="5" fillId="0" borderId="0" xfId="0" applyFont="1" applyAlignment="1">
      <alignment vertical="top"/>
    </xf>
    <xf numFmtId="14" fontId="12" fillId="0" borderId="0" xfId="0" applyNumberFormat="1" applyFont="1" applyAlignment="1">
      <alignment horizontal="right" vertical="top"/>
    </xf>
    <xf numFmtId="0" fontId="1" fillId="0" borderId="0" xfId="0" applyFont="1" applyAlignment="1">
      <alignment horizontal="left"/>
    </xf>
    <xf numFmtId="0" fontId="14" fillId="0" borderId="0" xfId="0" applyFont="1" applyAlignment="1">
      <alignment horizontal="center"/>
    </xf>
    <xf numFmtId="49" fontId="14" fillId="0" borderId="0" xfId="0" applyNumberFormat="1" applyFont="1" applyAlignment="1">
      <alignment horizontal="center"/>
    </xf>
    <xf numFmtId="49" fontId="14" fillId="0" borderId="0" xfId="0" applyNumberFormat="1" applyFont="1"/>
    <xf numFmtId="0" fontId="1" fillId="0" borderId="0" xfId="0" applyFont="1" applyAlignment="1">
      <alignment horizontal="center"/>
    </xf>
    <xf numFmtId="0" fontId="47" fillId="0" borderId="0" xfId="0" applyFont="1" applyAlignment="1">
      <alignment horizontal="left"/>
    </xf>
    <xf numFmtId="0" fontId="48" fillId="0" borderId="0" xfId="0" applyFont="1" applyAlignment="1">
      <alignment horizontal="left"/>
    </xf>
    <xf numFmtId="0" fontId="48" fillId="0" borderId="0" xfId="0" applyFont="1"/>
    <xf numFmtId="0" fontId="12" fillId="0" borderId="6" xfId="0" applyFont="1" applyBorder="1" applyAlignment="1">
      <alignment horizontal="left" vertical="top"/>
    </xf>
    <xf numFmtId="0" fontId="5" fillId="0" borderId="7" xfId="0" applyFont="1" applyBorder="1" applyAlignment="1">
      <alignment vertical="top"/>
    </xf>
    <xf numFmtId="0" fontId="14" fillId="0" borderId="19" xfId="0" applyFont="1" applyBorder="1" applyAlignment="1">
      <alignment vertical="top"/>
    </xf>
    <xf numFmtId="0" fontId="14" fillId="0" borderId="22" xfId="0" applyFont="1" applyBorder="1" applyAlignment="1">
      <alignment vertical="top"/>
    </xf>
    <xf numFmtId="0" fontId="12"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vertical="center"/>
    </xf>
    <xf numFmtId="14" fontId="15" fillId="0" borderId="0" xfId="0" applyNumberFormat="1" applyFont="1" applyAlignment="1">
      <alignment horizontal="right" vertical="top"/>
    </xf>
    <xf numFmtId="0" fontId="4" fillId="0" borderId="0" xfId="0" applyFont="1" applyAlignment="1">
      <alignment wrapText="1"/>
    </xf>
    <xf numFmtId="14" fontId="12" fillId="0" borderId="7" xfId="0" applyNumberFormat="1" applyFont="1" applyBorder="1" applyAlignment="1">
      <alignment horizontal="right" vertical="top"/>
    </xf>
    <xf numFmtId="14" fontId="12" fillId="0" borderId="10" xfId="0" applyNumberFormat="1" applyFont="1" applyBorder="1" applyAlignment="1">
      <alignment horizontal="right" vertical="top"/>
    </xf>
    <xf numFmtId="0" fontId="24" fillId="0" borderId="0" xfId="0" applyFont="1" applyAlignment="1">
      <alignment horizontal="left" vertical="top" wrapText="1"/>
    </xf>
    <xf numFmtId="0" fontId="14" fillId="0" borderId="100" xfId="0" applyFont="1" applyBorder="1" applyAlignment="1">
      <alignment horizontal="right" vertical="top"/>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14" fontId="12" fillId="0" borderId="9" xfId="0" applyNumberFormat="1" applyFont="1" applyBorder="1" applyAlignment="1">
      <alignment horizontal="right" vertical="top"/>
    </xf>
    <xf numFmtId="49" fontId="14" fillId="0" borderId="0" xfId="0" applyNumberFormat="1" applyFont="1" applyAlignment="1">
      <alignment horizontal="left" vertical="center"/>
    </xf>
    <xf numFmtId="0" fontId="12" fillId="0" borderId="0" xfId="0" applyFont="1" applyAlignment="1">
      <alignment horizontal="left"/>
    </xf>
    <xf numFmtId="0" fontId="5" fillId="0" borderId="0" xfId="0" applyFont="1"/>
    <xf numFmtId="14" fontId="12" fillId="0" borderId="0" xfId="0" applyNumberFormat="1" applyFont="1" applyAlignment="1">
      <alignment horizontal="right"/>
    </xf>
    <xf numFmtId="0" fontId="14" fillId="0" borderId="0" xfId="0" quotePrefix="1" applyFont="1" applyAlignment="1">
      <alignment vertical="top" wrapText="1"/>
    </xf>
    <xf numFmtId="0" fontId="14" fillId="0" borderId="5" xfId="0" applyFont="1" applyBorder="1"/>
    <xf numFmtId="0" fontId="14" fillId="0" borderId="0" xfId="0" applyFont="1" applyAlignment="1">
      <alignment horizontal="center" vertical="top"/>
    </xf>
    <xf numFmtId="0" fontId="9" fillId="0" borderId="0" xfId="0" applyFont="1" applyAlignment="1">
      <alignment vertical="top"/>
    </xf>
    <xf numFmtId="49" fontId="14" fillId="0" borderId="0" xfId="0" applyNumberFormat="1" applyFont="1" applyAlignment="1">
      <alignment horizontal="center" vertical="center" wrapText="1"/>
    </xf>
    <xf numFmtId="0" fontId="15" fillId="0" borderId="0" xfId="0" applyFont="1" applyAlignment="1">
      <alignment horizontal="right"/>
    </xf>
    <xf numFmtId="0" fontId="12" fillId="0" borderId="0" xfId="0" applyFont="1" applyAlignment="1">
      <alignment horizontal="right"/>
    </xf>
    <xf numFmtId="0" fontId="16" fillId="0" borderId="0" xfId="0" applyFont="1" applyAlignment="1">
      <alignment vertical="top"/>
    </xf>
    <xf numFmtId="14" fontId="12" fillId="0" borderId="0" xfId="0" applyNumberFormat="1" applyFont="1" applyAlignment="1">
      <alignment horizontal="center" vertical="center" wrapText="1"/>
    </xf>
    <xf numFmtId="0" fontId="15" fillId="0" borderId="7" xfId="0" applyFont="1" applyBorder="1" applyAlignment="1">
      <alignment horizontal="center" vertical="center"/>
    </xf>
    <xf numFmtId="0" fontId="4" fillId="0" borderId="7" xfId="0" applyFont="1" applyBorder="1" applyAlignment="1">
      <alignment horizontal="right"/>
    </xf>
    <xf numFmtId="0" fontId="4" fillId="0" borderId="7" xfId="0" applyFont="1" applyBorder="1"/>
    <xf numFmtId="0" fontId="14" fillId="14" borderId="12" xfId="0" applyFont="1" applyFill="1" applyBorder="1" applyAlignment="1">
      <alignment horizontal="right" wrapText="1"/>
    </xf>
    <xf numFmtId="0" fontId="14" fillId="14" borderId="5" xfId="0" applyFont="1" applyFill="1" applyBorder="1" applyAlignment="1">
      <alignment horizontal="left" wrapText="1" indent="1"/>
    </xf>
    <xf numFmtId="0" fontId="51" fillId="6" borderId="2" xfId="0" applyFont="1" applyFill="1" applyBorder="1"/>
    <xf numFmtId="0" fontId="51" fillId="6" borderId="3" xfId="0" applyFont="1" applyFill="1" applyBorder="1"/>
    <xf numFmtId="0" fontId="51" fillId="6" borderId="14" xfId="0" applyFont="1" applyFill="1" applyBorder="1"/>
    <xf numFmtId="49" fontId="15" fillId="2" borderId="5" xfId="0" applyNumberFormat="1" applyFont="1" applyFill="1" applyBorder="1" applyAlignment="1" applyProtection="1">
      <alignment horizontal="right" wrapText="1"/>
      <protection locked="0"/>
    </xf>
    <xf numFmtId="49" fontId="15" fillId="2" borderId="12" xfId="0" applyNumberFormat="1" applyFont="1" applyFill="1" applyBorder="1" applyAlignment="1" applyProtection="1">
      <alignment horizontal="right" wrapText="1"/>
      <protection locked="0"/>
    </xf>
    <xf numFmtId="0" fontId="1" fillId="6" borderId="8" xfId="0" applyFont="1" applyFill="1" applyBorder="1"/>
    <xf numFmtId="0" fontId="1" fillId="6" borderId="0" xfId="0" applyFont="1" applyFill="1"/>
    <xf numFmtId="0" fontId="1" fillId="6" borderId="9" xfId="0" applyFont="1" applyFill="1" applyBorder="1"/>
    <xf numFmtId="0" fontId="51" fillId="6" borderId="6" xfId="0" applyFont="1" applyFill="1" applyBorder="1"/>
    <xf numFmtId="0" fontId="51" fillId="6" borderId="7" xfId="0" applyFont="1" applyFill="1" applyBorder="1"/>
    <xf numFmtId="0" fontId="51" fillId="6" borderId="10" xfId="0" applyFont="1" applyFill="1" applyBorder="1"/>
    <xf numFmtId="0" fontId="28" fillId="0" borderId="0" xfId="0" applyFont="1" applyAlignment="1">
      <alignment horizontal="center"/>
    </xf>
    <xf numFmtId="0" fontId="30" fillId="0" borderId="0" xfId="0" applyFont="1" applyAlignment="1">
      <alignment horizontal="center"/>
    </xf>
    <xf numFmtId="0" fontId="50" fillId="0" borderId="0" xfId="0" applyFont="1" applyAlignment="1">
      <alignment horizontal="center" vertical="center" wrapText="1"/>
    </xf>
    <xf numFmtId="0" fontId="50" fillId="0" borderId="0" xfId="0" applyFont="1" applyAlignment="1">
      <alignment horizontal="center" wrapText="1"/>
    </xf>
    <xf numFmtId="0" fontId="49" fillId="0" borderId="0" xfId="0" applyFont="1" applyAlignment="1">
      <alignment horizontal="center"/>
    </xf>
    <xf numFmtId="3" fontId="43" fillId="0" borderId="95" xfId="2" applyNumberFormat="1" applyFont="1" applyBorder="1" applyAlignment="1" applyProtection="1">
      <alignment horizontal="center" vertical="top"/>
      <protection locked="0"/>
    </xf>
    <xf numFmtId="3" fontId="43" fillId="0" borderId="20" xfId="2" applyNumberFormat="1" applyFont="1" applyBorder="1" applyAlignment="1" applyProtection="1">
      <alignment horizontal="center" vertical="top"/>
      <protection locked="0"/>
    </xf>
    <xf numFmtId="3" fontId="43" fillId="0" borderId="24" xfId="2" applyNumberFormat="1" applyFont="1" applyBorder="1" applyAlignment="1" applyProtection="1">
      <alignment horizontal="center" vertical="top"/>
      <protection locked="0"/>
    </xf>
    <xf numFmtId="9" fontId="42" fillId="0" borderId="96" xfId="0" applyNumberFormat="1" applyFont="1" applyBorder="1" applyAlignment="1" applyProtection="1">
      <alignment horizontal="center" vertical="top"/>
      <protection locked="0"/>
    </xf>
    <xf numFmtId="9" fontId="42" fillId="0" borderId="23" xfId="0" applyNumberFormat="1" applyFont="1" applyBorder="1" applyAlignment="1" applyProtection="1">
      <alignment horizontal="center" vertical="top"/>
      <protection locked="0"/>
    </xf>
    <xf numFmtId="9" fontId="42" fillId="0" borderId="25" xfId="0" applyNumberFormat="1" applyFont="1" applyBorder="1" applyAlignment="1" applyProtection="1">
      <alignment horizontal="center" vertical="top"/>
      <protection locked="0"/>
    </xf>
    <xf numFmtId="0" fontId="47" fillId="0" borderId="0" xfId="0" applyFont="1" applyAlignment="1">
      <alignment horizontal="left"/>
    </xf>
    <xf numFmtId="0" fontId="3" fillId="5" borderId="2" xfId="1" applyFont="1" applyFill="1" applyBorder="1" applyAlignment="1" applyProtection="1">
      <alignment horizontal="left" vertical="top" wrapText="1"/>
    </xf>
    <xf numFmtId="0" fontId="12" fillId="5" borderId="89" xfId="0" applyFont="1" applyFill="1" applyBorder="1" applyAlignment="1">
      <alignment horizontal="center" vertical="center" wrapText="1"/>
    </xf>
    <xf numFmtId="0" fontId="12" fillId="5" borderId="7" xfId="0" applyFont="1" applyFill="1" applyBorder="1" applyAlignment="1">
      <alignment horizontal="right"/>
    </xf>
    <xf numFmtId="0" fontId="1" fillId="7" borderId="4" xfId="0" applyFont="1" applyFill="1" applyBorder="1" applyAlignment="1">
      <alignment horizontal="left" vertical="top" wrapText="1"/>
    </xf>
    <xf numFmtId="0" fontId="45" fillId="7" borderId="13" xfId="0" applyFont="1" applyFill="1" applyBorder="1" applyAlignment="1">
      <alignment horizontal="left" vertical="top" wrapText="1"/>
    </xf>
    <xf numFmtId="0" fontId="45" fillId="7" borderId="5" xfId="0" applyFont="1" applyFill="1" applyBorder="1" applyAlignment="1">
      <alignment horizontal="left" vertical="top" wrapText="1"/>
    </xf>
    <xf numFmtId="0" fontId="3" fillId="5" borderId="55" xfId="1" applyFont="1" applyFill="1" applyBorder="1" applyAlignment="1" applyProtection="1">
      <alignment horizontal="left" vertical="top" wrapText="1"/>
    </xf>
    <xf numFmtId="0" fontId="3" fillId="5" borderId="8" xfId="1" applyFont="1" applyFill="1" applyBorder="1" applyAlignment="1" applyProtection="1">
      <alignment horizontal="left" vertical="top" wrapText="1"/>
    </xf>
    <xf numFmtId="0" fontId="3" fillId="5" borderId="56" xfId="1" applyFont="1" applyFill="1" applyBorder="1" applyAlignment="1" applyProtection="1">
      <alignment horizontal="left" vertical="top" wrapText="1"/>
    </xf>
    <xf numFmtId="0" fontId="27" fillId="0" borderId="0" xfId="0" applyFont="1" applyAlignment="1">
      <alignment horizontal="center" wrapText="1"/>
    </xf>
    <xf numFmtId="0" fontId="17" fillId="7" borderId="4" xfId="0" applyFont="1" applyFill="1" applyBorder="1" applyAlignment="1">
      <alignment horizontal="left" vertical="top" wrapText="1"/>
    </xf>
    <xf numFmtId="0" fontId="17" fillId="7" borderId="5" xfId="0" applyFont="1" applyFill="1" applyBorder="1" applyAlignment="1">
      <alignment horizontal="left" vertical="top" wrapText="1"/>
    </xf>
    <xf numFmtId="0" fontId="12" fillId="5" borderId="62" xfId="0" applyFont="1" applyFill="1" applyBorder="1" applyAlignment="1">
      <alignment horizontal="right" wrapText="1"/>
    </xf>
    <xf numFmtId="0" fontId="12" fillId="5" borderId="51" xfId="0" applyFont="1" applyFill="1" applyBorder="1" applyAlignment="1">
      <alignment horizontal="right" wrapText="1"/>
    </xf>
    <xf numFmtId="0" fontId="12" fillId="5" borderId="118" xfId="0" applyFont="1" applyFill="1" applyBorder="1" applyAlignment="1">
      <alignment horizontal="right" wrapText="1"/>
    </xf>
    <xf numFmtId="0" fontId="14" fillId="0" borderId="0" xfId="0" applyFont="1" applyAlignment="1">
      <alignment horizontal="center" vertical="center" wrapText="1"/>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7" fillId="0" borderId="0" xfId="0" applyFont="1" applyAlignment="1">
      <alignment horizontal="center" vertical="center"/>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6" fillId="19" borderId="4" xfId="0" applyFont="1" applyFill="1" applyBorder="1" applyAlignment="1">
      <alignment horizontal="center" vertical="center" wrapText="1"/>
    </xf>
    <xf numFmtId="0" fontId="16" fillId="19" borderId="13"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6" fillId="19" borderId="14" xfId="0" applyFont="1" applyFill="1" applyBorder="1" applyAlignment="1">
      <alignment horizontal="center" vertical="center" wrapText="1"/>
    </xf>
    <xf numFmtId="0" fontId="15" fillId="8" borderId="4" xfId="0" applyFont="1" applyFill="1" applyBorder="1" applyAlignment="1">
      <alignment vertical="top" wrapText="1"/>
    </xf>
    <xf numFmtId="0" fontId="15" fillId="8" borderId="13" xfId="0" applyFont="1" applyFill="1" applyBorder="1" applyAlignment="1">
      <alignment vertical="top" wrapText="1"/>
    </xf>
    <xf numFmtId="0" fontId="15" fillId="8" borderId="5" xfId="0" applyFont="1" applyFill="1" applyBorder="1" applyAlignment="1">
      <alignment vertical="top" wrapText="1"/>
    </xf>
    <xf numFmtId="0" fontId="15" fillId="8" borderId="4" xfId="3" applyNumberFormat="1" applyFont="1" applyFill="1" applyBorder="1" applyAlignment="1" applyProtection="1">
      <alignment horizontal="left" vertical="top" wrapText="1"/>
    </xf>
    <xf numFmtId="0" fontId="15" fillId="8" borderId="13" xfId="3" applyNumberFormat="1" applyFont="1" applyFill="1" applyBorder="1" applyAlignment="1" applyProtection="1">
      <alignment horizontal="left" vertical="top" wrapText="1"/>
    </xf>
    <xf numFmtId="0" fontId="15" fillId="8" borderId="5" xfId="3" applyNumberFormat="1" applyFont="1" applyFill="1" applyBorder="1" applyAlignment="1" applyProtection="1">
      <alignment horizontal="left" vertical="top" wrapText="1"/>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2" fillId="5" borderId="112" xfId="0" applyFont="1" applyFill="1" applyBorder="1" applyAlignment="1">
      <alignment horizontal="right" wrapText="1"/>
    </xf>
    <xf numFmtId="0" fontId="12" fillId="5" borderId="113" xfId="0" applyFont="1" applyFill="1" applyBorder="1" applyAlignment="1">
      <alignment horizontal="right" wrapText="1"/>
    </xf>
    <xf numFmtId="0" fontId="15" fillId="8" borderId="4" xfId="0" applyFont="1" applyFill="1" applyBorder="1" applyAlignment="1">
      <alignment horizontal="left" wrapText="1"/>
    </xf>
    <xf numFmtId="0" fontId="15" fillId="8" borderId="5" xfId="0" applyFont="1" applyFill="1" applyBorder="1" applyAlignment="1">
      <alignment horizontal="left" wrapText="1"/>
    </xf>
    <xf numFmtId="0" fontId="14" fillId="0" borderId="22" xfId="0" applyFont="1" applyBorder="1" applyAlignment="1" applyProtection="1">
      <alignment horizontal="left" vertical="top"/>
      <protection locked="0"/>
    </xf>
    <xf numFmtId="0" fontId="14" fillId="0" borderId="25"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6" fillId="0" borderId="16" xfId="0" applyFont="1" applyBorder="1" applyAlignment="1" applyProtection="1">
      <alignment horizontal="left" vertical="top"/>
      <protection locked="0"/>
    </xf>
    <xf numFmtId="0" fontId="16" fillId="0" borderId="78" xfId="0" applyFont="1" applyBorder="1" applyAlignment="1" applyProtection="1">
      <alignment horizontal="left" vertical="top"/>
      <protection locked="0"/>
    </xf>
    <xf numFmtId="0" fontId="12" fillId="5" borderId="111" xfId="0" applyFont="1" applyFill="1" applyBorder="1" applyAlignment="1">
      <alignment horizontal="right" wrapText="1"/>
    </xf>
    <xf numFmtId="0" fontId="14" fillId="0" borderId="7" xfId="0" applyFont="1" applyBorder="1" applyAlignment="1">
      <alignment horizontal="center" vertical="center" wrapText="1"/>
    </xf>
    <xf numFmtId="0" fontId="12" fillId="5" borderId="102" xfId="0" applyFont="1" applyFill="1" applyBorder="1" applyAlignment="1">
      <alignment horizontal="right" wrapText="1"/>
    </xf>
    <xf numFmtId="0" fontId="31" fillId="0" borderId="0" xfId="0" applyFont="1" applyAlignment="1">
      <alignment horizontal="center" wrapText="1"/>
    </xf>
    <xf numFmtId="0" fontId="12" fillId="5" borderId="103" xfId="0" applyFont="1" applyFill="1" applyBorder="1" applyAlignment="1">
      <alignment horizontal="right" wrapText="1"/>
    </xf>
    <xf numFmtId="0" fontId="12" fillId="5" borderId="105" xfId="0" applyFont="1" applyFill="1" applyBorder="1" applyAlignment="1">
      <alignment horizontal="right" wrapText="1"/>
    </xf>
    <xf numFmtId="0" fontId="3" fillId="5" borderId="2" xfId="0" applyFont="1" applyFill="1" applyBorder="1" applyAlignment="1">
      <alignment horizontal="left" vertical="top" wrapText="1"/>
    </xf>
    <xf numFmtId="0" fontId="12" fillId="5" borderId="73" xfId="0" applyFont="1" applyFill="1" applyBorder="1" applyAlignment="1">
      <alignment horizontal="center" vertical="center"/>
    </xf>
    <xf numFmtId="0" fontId="13" fillId="5" borderId="50" xfId="0" applyFont="1" applyFill="1" applyBorder="1" applyAlignment="1">
      <alignment horizontal="center" vertical="center" wrapText="1"/>
    </xf>
    <xf numFmtId="0" fontId="27" fillId="0" borderId="0" xfId="0" applyFont="1" applyAlignment="1">
      <alignment horizontal="center" vertical="center" wrapText="1"/>
    </xf>
    <xf numFmtId="0" fontId="6" fillId="0" borderId="7" xfId="0" applyFont="1" applyBorder="1" applyAlignment="1">
      <alignment horizontal="left" vertical="top" wrapText="1"/>
    </xf>
    <xf numFmtId="0" fontId="12" fillId="5" borderId="133"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6" fillId="19" borderId="8" xfId="0" applyFont="1" applyFill="1" applyBorder="1" applyAlignment="1">
      <alignment horizontal="left" vertical="center" wrapText="1"/>
    </xf>
    <xf numFmtId="0" fontId="16" fillId="19" borderId="56" xfId="0" applyFont="1" applyFill="1" applyBorder="1" applyAlignment="1">
      <alignment horizontal="left" vertical="center" wrapText="1"/>
    </xf>
    <xf numFmtId="0" fontId="16" fillId="19" borderId="6" xfId="0" applyFont="1" applyFill="1" applyBorder="1" applyAlignment="1">
      <alignment horizontal="left" vertical="center" wrapText="1"/>
    </xf>
    <xf numFmtId="0" fontId="16" fillId="19" borderId="80" xfId="0" applyFont="1" applyFill="1" applyBorder="1" applyAlignment="1">
      <alignment horizontal="left" vertical="center" wrapText="1"/>
    </xf>
    <xf numFmtId="0" fontId="16" fillId="0" borderId="7" xfId="0" applyFont="1" applyBorder="1" applyAlignment="1">
      <alignment horizontal="center" vertical="center" wrapText="1"/>
    </xf>
    <xf numFmtId="0" fontId="6" fillId="0" borderId="0" xfId="0" applyFont="1" applyAlignment="1">
      <alignment vertical="top" wrapText="1"/>
    </xf>
    <xf numFmtId="0" fontId="12" fillId="5" borderId="49" xfId="0" applyFont="1" applyFill="1" applyBorder="1" applyAlignment="1">
      <alignment horizontal="right" wrapText="1"/>
    </xf>
    <xf numFmtId="0" fontId="12" fillId="5" borderId="50" xfId="0" applyFont="1" applyFill="1" applyBorder="1" applyAlignment="1">
      <alignment horizontal="right" wrapText="1"/>
    </xf>
    <xf numFmtId="0" fontId="12" fillId="5" borderId="43" xfId="0" applyFont="1" applyFill="1" applyBorder="1" applyAlignment="1">
      <alignment horizontal="right" wrapText="1"/>
    </xf>
    <xf numFmtId="0" fontId="13" fillId="5" borderId="49" xfId="0" applyFont="1" applyFill="1" applyBorder="1" applyAlignment="1">
      <alignment horizontal="right" wrapText="1"/>
    </xf>
    <xf numFmtId="0" fontId="13" fillId="5" borderId="50" xfId="0" applyFont="1" applyFill="1" applyBorder="1" applyAlignment="1">
      <alignment horizontal="right" wrapText="1"/>
    </xf>
    <xf numFmtId="0" fontId="8" fillId="9" borderId="2" xfId="0" applyFont="1" applyFill="1" applyBorder="1" applyAlignment="1">
      <alignment horizontal="left" vertical="top" wrapText="1"/>
    </xf>
    <xf numFmtId="0" fontId="8" fillId="9" borderId="55" xfId="0" applyFont="1" applyFill="1" applyBorder="1" applyAlignment="1">
      <alignment horizontal="left" vertical="top" wrapText="1"/>
    </xf>
    <xf numFmtId="0" fontId="8" fillId="9" borderId="8" xfId="0" applyFont="1" applyFill="1" applyBorder="1" applyAlignment="1">
      <alignment horizontal="left" vertical="top" wrapText="1"/>
    </xf>
    <xf numFmtId="0" fontId="8" fillId="9" borderId="56" xfId="0" applyFont="1" applyFill="1" applyBorder="1" applyAlignment="1">
      <alignment horizontal="left" vertical="top" wrapText="1"/>
    </xf>
    <xf numFmtId="14" fontId="12" fillId="5" borderId="49" xfId="0" applyNumberFormat="1" applyFont="1" applyFill="1" applyBorder="1" applyAlignment="1">
      <alignment horizontal="center" vertical="center" wrapText="1"/>
    </xf>
    <xf numFmtId="0" fontId="12" fillId="5" borderId="73" xfId="0" applyFont="1" applyFill="1" applyBorder="1" applyAlignment="1">
      <alignment horizontal="center" vertical="center" wrapText="1"/>
    </xf>
    <xf numFmtId="0" fontId="12" fillId="5" borderId="90"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6" xfId="0" applyFont="1" applyFill="1" applyBorder="1" applyAlignment="1">
      <alignment horizontal="center" vertical="center" wrapText="1"/>
    </xf>
    <xf numFmtId="0" fontId="13" fillId="5" borderId="45" xfId="0" applyFont="1" applyFill="1" applyBorder="1" applyAlignment="1">
      <alignment horizontal="right" wrapText="1"/>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0" fontId="20" fillId="9" borderId="50" xfId="0" applyFont="1" applyFill="1" applyBorder="1" applyAlignment="1">
      <alignment horizontal="right" wrapText="1"/>
    </xf>
    <xf numFmtId="0" fontId="20" fillId="9" borderId="53" xfId="0" applyFont="1" applyFill="1" applyBorder="1" applyAlignment="1">
      <alignment horizontal="right" wrapText="1"/>
    </xf>
    <xf numFmtId="0" fontId="20" fillId="9" borderId="50" xfId="0" applyFont="1" applyFill="1" applyBorder="1" applyAlignment="1">
      <alignment horizontal="right"/>
    </xf>
    <xf numFmtId="0" fontId="20" fillId="9" borderId="53" xfId="0" applyFont="1" applyFill="1" applyBorder="1" applyAlignment="1">
      <alignment horizontal="right"/>
    </xf>
    <xf numFmtId="0" fontId="13" fillId="5" borderId="58" xfId="0" applyFont="1" applyFill="1" applyBorder="1" applyAlignment="1">
      <alignment horizontal="right" wrapText="1"/>
    </xf>
    <xf numFmtId="0" fontId="13" fillId="5" borderId="123" xfId="0" applyFont="1" applyFill="1" applyBorder="1" applyAlignment="1">
      <alignment horizontal="right" wrapText="1"/>
    </xf>
    <xf numFmtId="0" fontId="16" fillId="0" borderId="3" xfId="0" applyFont="1" applyBorder="1" applyAlignment="1">
      <alignment horizontal="left" wrapText="1"/>
    </xf>
    <xf numFmtId="0" fontId="13" fillId="5" borderId="60" xfId="0" applyFont="1" applyFill="1" applyBorder="1" applyAlignment="1">
      <alignment horizontal="right" wrapText="1"/>
    </xf>
    <xf numFmtId="0" fontId="13" fillId="5" borderId="57" xfId="0" applyFont="1" applyFill="1" applyBorder="1" applyAlignment="1">
      <alignment horizontal="right" wrapText="1"/>
    </xf>
    <xf numFmtId="0" fontId="13" fillId="5" borderId="132" xfId="0" applyFont="1" applyFill="1" applyBorder="1" applyAlignment="1">
      <alignment horizontal="right" wrapText="1"/>
    </xf>
    <xf numFmtId="0" fontId="13" fillId="5" borderId="51" xfId="0" applyFont="1" applyFill="1" applyBorder="1" applyAlignment="1">
      <alignment horizontal="right" wrapText="1"/>
    </xf>
    <xf numFmtId="0" fontId="13" fillId="5" borderId="53" xfId="0" applyFont="1" applyFill="1" applyBorder="1" applyAlignment="1">
      <alignment horizontal="right" wrapText="1"/>
    </xf>
    <xf numFmtId="0" fontId="16" fillId="19" borderId="8" xfId="0" applyFont="1" applyFill="1" applyBorder="1" applyAlignment="1">
      <alignment horizontal="left" vertical="top" wrapText="1"/>
    </xf>
    <xf numFmtId="0" fontId="16" fillId="19" borderId="56" xfId="0" applyFont="1" applyFill="1" applyBorder="1" applyAlignment="1">
      <alignment horizontal="left" vertical="top" wrapText="1"/>
    </xf>
    <xf numFmtId="0" fontId="16" fillId="19" borderId="6" xfId="0" applyFont="1" applyFill="1" applyBorder="1" applyAlignment="1">
      <alignment horizontal="left" vertical="top" wrapText="1"/>
    </xf>
    <xf numFmtId="0" fontId="16" fillId="19" borderId="80" xfId="0" applyFont="1" applyFill="1" applyBorder="1" applyAlignment="1">
      <alignment horizontal="left" vertical="top" wrapText="1"/>
    </xf>
    <xf numFmtId="14" fontId="12" fillId="5" borderId="58" xfId="0" applyNumberFormat="1" applyFont="1" applyFill="1" applyBorder="1" applyAlignment="1">
      <alignment horizontal="center" vertical="center" wrapText="1"/>
    </xf>
    <xf numFmtId="14" fontId="12" fillId="5" borderId="59" xfId="0" applyNumberFormat="1" applyFont="1" applyFill="1" applyBorder="1" applyAlignment="1">
      <alignment horizontal="center" vertical="center" wrapText="1"/>
    </xf>
    <xf numFmtId="14" fontId="12" fillId="5" borderId="91" xfId="0" applyNumberFormat="1" applyFont="1" applyFill="1" applyBorder="1" applyAlignment="1">
      <alignment horizontal="center" vertical="center" wrapText="1"/>
    </xf>
    <xf numFmtId="0" fontId="12" fillId="5" borderId="89"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1" xfId="0" applyFont="1" applyFill="1" applyBorder="1" applyAlignment="1">
      <alignment horizontal="center" vertical="center"/>
    </xf>
    <xf numFmtId="0" fontId="3" fillId="5" borderId="55"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56" xfId="0" applyFont="1" applyFill="1" applyBorder="1" applyAlignment="1">
      <alignment horizontal="left" vertical="top" wrapText="1"/>
    </xf>
    <xf numFmtId="0" fontId="12" fillId="5" borderId="60" xfId="0" applyFont="1" applyFill="1" applyBorder="1" applyAlignment="1">
      <alignment horizontal="center" wrapText="1"/>
    </xf>
    <xf numFmtId="0" fontId="12" fillId="5" borderId="76" xfId="0" applyFont="1" applyFill="1" applyBorder="1" applyAlignment="1">
      <alignment horizontal="center" wrapText="1"/>
    </xf>
    <xf numFmtId="0" fontId="12" fillId="5" borderId="75" xfId="0" applyFont="1" applyFill="1" applyBorder="1" applyAlignment="1">
      <alignment horizontal="center" wrapText="1"/>
    </xf>
    <xf numFmtId="0" fontId="12" fillId="5" borderId="110" xfId="0" applyFont="1" applyFill="1" applyBorder="1" applyAlignment="1">
      <alignment horizontal="right" wrapText="1"/>
    </xf>
    <xf numFmtId="0" fontId="16" fillId="0" borderId="0" xfId="0" applyFont="1" applyAlignment="1">
      <alignment horizontal="center" vertical="center" wrapText="1"/>
    </xf>
    <xf numFmtId="0" fontId="27" fillId="0" borderId="0" xfId="0" applyFont="1" applyAlignment="1">
      <alignment horizontal="center" vertical="center"/>
    </xf>
    <xf numFmtId="0" fontId="13" fillId="5" borderId="52" xfId="0" applyFont="1" applyFill="1" applyBorder="1" applyAlignment="1">
      <alignment horizontal="right" wrapText="1"/>
    </xf>
    <xf numFmtId="0" fontId="13" fillId="5" borderId="62" xfId="0" applyFont="1" applyFill="1" applyBorder="1" applyAlignment="1">
      <alignment horizontal="right" wrapText="1"/>
    </xf>
    <xf numFmtId="0" fontId="13" fillId="5" borderId="54" xfId="0" applyFont="1" applyFill="1" applyBorder="1" applyAlignment="1">
      <alignment horizontal="right" wrapText="1"/>
    </xf>
    <xf numFmtId="0" fontId="12" fillId="5" borderId="141"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7" xfId="0" applyFont="1" applyFill="1" applyBorder="1" applyAlignment="1">
      <alignment horizontal="center" wrapText="1"/>
    </xf>
    <xf numFmtId="0" fontId="12" fillId="5" borderId="9" xfId="0" applyFont="1" applyFill="1" applyBorder="1" applyAlignment="1">
      <alignment horizontal="center" vertical="center" wrapText="1"/>
    </xf>
    <xf numFmtId="0" fontId="12" fillId="5" borderId="140" xfId="0" applyFont="1" applyFill="1" applyBorder="1" applyAlignment="1">
      <alignment horizontal="center" vertical="center" wrapText="1"/>
    </xf>
    <xf numFmtId="0" fontId="12" fillId="5" borderId="136" xfId="0" applyFont="1" applyFill="1" applyBorder="1" applyAlignment="1">
      <alignment horizontal="center" vertical="center" wrapText="1"/>
    </xf>
    <xf numFmtId="0" fontId="12" fillId="5" borderId="138" xfId="0" applyFont="1" applyFill="1" applyBorder="1" applyAlignment="1">
      <alignment horizontal="center" vertical="center" wrapText="1"/>
    </xf>
    <xf numFmtId="0" fontId="3" fillId="5" borderId="0" xfId="0" applyFont="1" applyFill="1" applyAlignment="1">
      <alignment horizontal="left" vertical="top" wrapText="1"/>
    </xf>
    <xf numFmtId="0" fontId="12" fillId="5" borderId="139" xfId="0" applyFont="1" applyFill="1" applyBorder="1" applyAlignment="1">
      <alignment horizontal="center" vertical="center" wrapText="1"/>
    </xf>
    <xf numFmtId="14" fontId="12" fillId="0" borderId="0" xfId="0" applyNumberFormat="1" applyFont="1" applyAlignment="1">
      <alignment horizontal="left" vertical="top" wrapText="1"/>
    </xf>
    <xf numFmtId="0" fontId="17" fillId="19" borderId="2"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7" fillId="19" borderId="73" xfId="0"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2" fillId="0" borderId="0" xfId="0" applyFont="1" applyAlignment="1">
      <alignment horizontal="center" vertical="center" wrapText="1"/>
    </xf>
    <xf numFmtId="0" fontId="12" fillId="5" borderId="144" xfId="0" applyFont="1" applyFill="1" applyBorder="1" applyAlignment="1">
      <alignment horizontal="center" vertical="center" wrapText="1"/>
    </xf>
    <xf numFmtId="0" fontId="12" fillId="5" borderId="145" xfId="0" applyFont="1" applyFill="1" applyBorder="1" applyAlignment="1">
      <alignment horizontal="center" vertical="center" wrapText="1"/>
    </xf>
    <xf numFmtId="0" fontId="12" fillId="5" borderId="147" xfId="0" applyFont="1" applyFill="1" applyBorder="1" applyAlignment="1">
      <alignment horizontal="center" vertical="center" wrapText="1"/>
    </xf>
    <xf numFmtId="0" fontId="12" fillId="5" borderId="146" xfId="0" applyFont="1" applyFill="1" applyBorder="1" applyAlignment="1">
      <alignment horizontal="center" vertical="center" wrapText="1"/>
    </xf>
    <xf numFmtId="0" fontId="12" fillId="5" borderId="74" xfId="0" applyFont="1" applyFill="1" applyBorder="1" applyAlignment="1">
      <alignment horizontal="center" vertical="center"/>
    </xf>
    <xf numFmtId="0" fontId="3" fillId="5" borderId="3"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wrapText="1"/>
    </xf>
    <xf numFmtId="0" fontId="12" fillId="5" borderId="74" xfId="0" applyFont="1" applyFill="1" applyBorder="1" applyAlignment="1">
      <alignment horizontal="center" vertical="center" wrapText="1"/>
    </xf>
    <xf numFmtId="14" fontId="16" fillId="0" borderId="4" xfId="0" applyNumberFormat="1" applyFont="1" applyBorder="1" applyAlignment="1" applyProtection="1">
      <alignment horizontal="left" wrapText="1"/>
      <protection locked="0"/>
    </xf>
    <xf numFmtId="14" fontId="16" fillId="0" borderId="5" xfId="0" applyNumberFormat="1" applyFont="1" applyBorder="1" applyAlignment="1" applyProtection="1">
      <alignment horizontal="left" wrapText="1"/>
      <protection locked="0"/>
    </xf>
    <xf numFmtId="0" fontId="14" fillId="0" borderId="0" xfId="0" applyFont="1" applyAlignment="1">
      <alignment horizontal="center" wrapText="1"/>
    </xf>
    <xf numFmtId="0" fontId="14" fillId="0" borderId="7" xfId="0" applyFont="1" applyBorder="1" applyAlignment="1">
      <alignment horizontal="center" wrapText="1"/>
    </xf>
    <xf numFmtId="37" fontId="16" fillId="6" borderId="0" xfId="0" applyNumberFormat="1" applyFont="1" applyFill="1" applyAlignment="1">
      <alignment horizontal="right"/>
    </xf>
    <xf numFmtId="0" fontId="0" fillId="6" borderId="0" xfId="0" applyFill="1" applyAlignment="1">
      <alignment horizontal="right"/>
    </xf>
    <xf numFmtId="0" fontId="14" fillId="8" borderId="92" xfId="0" applyFont="1" applyFill="1" applyBorder="1" applyAlignment="1">
      <alignment horizontal="right" vertical="top" wrapText="1"/>
    </xf>
    <xf numFmtId="0" fontId="14" fillId="8" borderId="11" xfId="0" applyFont="1" applyFill="1" applyBorder="1" applyAlignment="1">
      <alignment horizontal="right" vertical="top" wrapText="1"/>
    </xf>
    <xf numFmtId="14" fontId="12" fillId="0" borderId="0" xfId="0" applyNumberFormat="1" applyFont="1" applyAlignment="1">
      <alignment horizontal="center" vertical="top"/>
    </xf>
    <xf numFmtId="14" fontId="12" fillId="0" borderId="0" xfId="0" applyNumberFormat="1" applyFont="1" applyAlignment="1">
      <alignment horizontal="center"/>
    </xf>
    <xf numFmtId="0" fontId="14" fillId="0" borderId="0" xfId="0" applyFont="1" applyAlignment="1">
      <alignment horizontal="center" vertical="top"/>
    </xf>
    <xf numFmtId="14" fontId="16" fillId="2" borderId="19" xfId="0" applyNumberFormat="1" applyFont="1" applyFill="1" applyBorder="1" applyAlignment="1" applyProtection="1">
      <alignment horizontal="center"/>
      <protection locked="0"/>
    </xf>
    <xf numFmtId="14" fontId="16" fillId="2" borderId="24" xfId="0" applyNumberFormat="1" applyFont="1" applyFill="1" applyBorder="1" applyAlignment="1" applyProtection="1">
      <alignment horizontal="center"/>
      <protection locked="0"/>
    </xf>
    <xf numFmtId="37" fontId="16" fillId="6" borderId="8" xfId="0" applyNumberFormat="1" applyFont="1" applyFill="1" applyBorder="1" applyAlignment="1">
      <alignment horizontal="center"/>
    </xf>
    <xf numFmtId="37" fontId="16" fillId="6" borderId="9" xfId="0" applyNumberFormat="1" applyFont="1" applyFill="1" applyBorder="1" applyAlignment="1">
      <alignment horizontal="center"/>
    </xf>
    <xf numFmtId="14" fontId="16" fillId="2" borderId="22"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49" fontId="16" fillId="2" borderId="71" xfId="0" applyNumberFormat="1" applyFont="1" applyFill="1" applyBorder="1" applyAlignment="1" applyProtection="1">
      <alignment horizontal="center" vertical="top" wrapText="1"/>
      <protection locked="0"/>
    </xf>
    <xf numFmtId="49" fontId="16" fillId="2" borderId="72" xfId="0" applyNumberFormat="1" applyFont="1" applyFill="1" applyBorder="1" applyAlignment="1" applyProtection="1">
      <alignment horizontal="center" vertical="top" wrapText="1"/>
      <protection locked="0"/>
    </xf>
    <xf numFmtId="0" fontId="17" fillId="8" borderId="4" xfId="0" applyFont="1" applyFill="1" applyBorder="1" applyAlignment="1">
      <alignment vertical="center"/>
    </xf>
    <xf numFmtId="0" fontId="17" fillId="8" borderId="13" xfId="0" applyFont="1" applyFill="1" applyBorder="1" applyAlignment="1">
      <alignment vertical="center"/>
    </xf>
    <xf numFmtId="0" fontId="17" fillId="8" borderId="5" xfId="0" applyFont="1" applyFill="1" applyBorder="1" applyAlignment="1">
      <alignment vertical="center"/>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8" fillId="9" borderId="3" xfId="0" applyFont="1" applyFill="1" applyBorder="1" applyAlignment="1">
      <alignment horizontal="center"/>
    </xf>
    <xf numFmtId="0" fontId="18" fillId="9" borderId="14" xfId="0" applyFont="1" applyFill="1" applyBorder="1" applyAlignment="1">
      <alignment horizontal="center"/>
    </xf>
    <xf numFmtId="0" fontId="11" fillId="5" borderId="8" xfId="0" applyFont="1" applyFill="1" applyBorder="1" applyAlignment="1">
      <alignment horizontal="left" vertical="top" wrapText="1"/>
    </xf>
    <xf numFmtId="0" fontId="11" fillId="5" borderId="6" xfId="0" applyFont="1" applyFill="1" applyBorder="1" applyAlignment="1">
      <alignment horizontal="left" vertical="top" wrapText="1"/>
    </xf>
    <xf numFmtId="0" fontId="12" fillId="5" borderId="114" xfId="0" applyFont="1" applyFill="1" applyBorder="1" applyAlignment="1">
      <alignment horizontal="left" wrapText="1"/>
    </xf>
    <xf numFmtId="0" fontId="12" fillId="5" borderId="115" xfId="0" applyFont="1" applyFill="1" applyBorder="1" applyAlignment="1">
      <alignment horizontal="left" wrapText="1"/>
    </xf>
    <xf numFmtId="0" fontId="12" fillId="5" borderId="43" xfId="0" applyFont="1" applyFill="1" applyBorder="1" applyAlignment="1">
      <alignment horizontal="center" wrapText="1"/>
    </xf>
    <xf numFmtId="0" fontId="12" fillId="5" borderId="44" xfId="0" applyFont="1" applyFill="1" applyBorder="1" applyAlignment="1">
      <alignment horizontal="left" wrapText="1"/>
    </xf>
    <xf numFmtId="0" fontId="12" fillId="5" borderId="52" xfId="0" applyFont="1" applyFill="1" applyBorder="1" applyAlignment="1">
      <alignment horizontal="left" wrapText="1"/>
    </xf>
    <xf numFmtId="0" fontId="12" fillId="5" borderId="43" xfId="0" applyFont="1" applyFill="1" applyBorder="1" applyAlignment="1">
      <alignment horizontal="left" wrapText="1"/>
    </xf>
    <xf numFmtId="0" fontId="12" fillId="5" borderId="50" xfId="0" applyFont="1" applyFill="1" applyBorder="1" applyAlignment="1">
      <alignment horizontal="left" wrapText="1"/>
    </xf>
    <xf numFmtId="0" fontId="12" fillId="5" borderId="51" xfId="0" applyFont="1" applyFill="1" applyBorder="1" applyAlignment="1">
      <alignment horizontal="left" wrapText="1"/>
    </xf>
    <xf numFmtId="0" fontId="14" fillId="0" borderId="99" xfId="0" applyFont="1" applyBorder="1" applyAlignment="1">
      <alignment vertical="top" wrapText="1"/>
    </xf>
    <xf numFmtId="0" fontId="12" fillId="5" borderId="130" xfId="0" applyFont="1" applyFill="1" applyBorder="1" applyAlignment="1">
      <alignment horizontal="center" wrapText="1"/>
    </xf>
    <xf numFmtId="0" fontId="12" fillId="5" borderId="131" xfId="0" applyFont="1" applyFill="1" applyBorder="1" applyAlignment="1">
      <alignment horizontal="center" wrapText="1"/>
    </xf>
    <xf numFmtId="0" fontId="8" fillId="5" borderId="127" xfId="0" applyFont="1" applyFill="1" applyBorder="1" applyAlignment="1">
      <alignment vertical="top" wrapText="1"/>
    </xf>
    <xf numFmtId="0" fontId="8" fillId="5" borderId="56" xfId="0" applyFont="1" applyFill="1" applyBorder="1" applyAlignment="1">
      <alignment vertical="top" wrapText="1"/>
    </xf>
    <xf numFmtId="0" fontId="18" fillId="5" borderId="58" xfId="0" applyFont="1" applyFill="1" applyBorder="1" applyAlignment="1">
      <alignment horizontal="center" vertical="center" wrapText="1"/>
    </xf>
    <xf numFmtId="0" fontId="18" fillId="5" borderId="91" xfId="0" applyFont="1" applyFill="1" applyBorder="1" applyAlignment="1">
      <alignment horizontal="center" vertical="center"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 cent" xfId="3" builtinId="5"/>
  </cellStyles>
  <dxfs count="328">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b/>
        <i val="0"/>
        <color rgb="FFFF0000"/>
      </font>
    </dxf>
    <dxf>
      <font>
        <color theme="0" tint="-0.499984740745262"/>
      </font>
    </dxf>
    <dxf>
      <font>
        <color rgb="FFFFC000"/>
      </font>
    </dxf>
    <dxf>
      <font>
        <color rgb="FFD7D2CB"/>
      </font>
      <fill>
        <patternFill>
          <bgColor rgb="FFD7D2CB"/>
        </patternFill>
      </fill>
    </dxf>
    <dxf>
      <font>
        <color rgb="FFFFC000"/>
      </font>
    </dxf>
    <dxf>
      <font>
        <b/>
        <i val="0"/>
        <color theme="7"/>
      </font>
    </dxf>
    <dxf>
      <font>
        <b/>
        <i val="0"/>
      </font>
    </dxf>
    <dxf>
      <font>
        <b/>
        <i val="0"/>
        <color rgb="FFFF0000"/>
      </font>
    </dxf>
    <dxf>
      <font>
        <color theme="0" tint="-0.499984740745262"/>
      </font>
    </dxf>
    <dxf>
      <fill>
        <patternFill>
          <bgColor rgb="FFFF7C80"/>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b/>
        <i val="0"/>
        <color rgb="FFFF0000"/>
      </font>
    </dxf>
    <dxf>
      <font>
        <color rgb="FFD7D2CB"/>
      </font>
      <fill>
        <patternFill>
          <bgColor rgb="FFD7D2CB"/>
        </patternFill>
      </fill>
    </dxf>
    <dxf>
      <font>
        <b/>
        <i val="0"/>
        <color theme="7"/>
      </font>
    </dxf>
    <dxf>
      <font>
        <b/>
        <i val="0"/>
      </font>
    </dxf>
    <dxf>
      <font>
        <color theme="0" tint="-0.499984740745262"/>
      </font>
    </dxf>
    <dxf>
      <font>
        <color rgb="FFFFC000"/>
      </font>
    </dxf>
    <dxf>
      <font>
        <b/>
        <i val="0"/>
        <color rgb="FFFF0000"/>
      </font>
    </dxf>
    <dxf>
      <font>
        <b/>
        <i val="0"/>
        <color rgb="FFFF0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b/>
        <i val="0"/>
        <color theme="7"/>
      </font>
      <fill>
        <patternFill patternType="none">
          <bgColor auto="1"/>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b/>
        <i val="0"/>
        <color theme="7"/>
      </font>
      <fill>
        <patternFill patternType="none">
          <bgColor auto="1"/>
        </patternFill>
      </fill>
    </dxf>
    <dxf>
      <font>
        <b/>
        <i val="0"/>
        <color rgb="FFFF0000"/>
      </font>
    </dxf>
    <dxf>
      <font>
        <b/>
        <i val="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color theme="0"/>
      </font>
      <fill>
        <patternFill>
          <bgColor rgb="FFFF0000"/>
        </patternFill>
      </fill>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b/>
        <i val="0"/>
        <color theme="7"/>
      </font>
      <fill>
        <patternFill patternType="none">
          <bgColor auto="1"/>
        </patternFill>
      </fill>
    </dxf>
    <dxf>
      <font>
        <b/>
        <i val="0"/>
      </font>
    </dxf>
    <dxf>
      <font>
        <b/>
        <i val="0"/>
        <color rgb="FFFF0000"/>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ill>
        <patternFill>
          <bgColor theme="8" tint="0.79998168889431442"/>
        </patternFill>
      </fill>
    </dxf>
    <dxf>
      <font>
        <color theme="0" tint="-0.499984740745262"/>
      </font>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b/>
        <i val="0"/>
        <color theme="7"/>
      </font>
      <fill>
        <patternFill patternType="none">
          <bgColor auto="1"/>
        </patternFill>
      </fill>
    </dxf>
    <dxf>
      <font>
        <color rgb="FFFFC000"/>
      </font>
    </dxf>
    <dxf>
      <font>
        <color rgb="FFD7D2CB"/>
      </font>
      <fill>
        <patternFill>
          <bgColor rgb="FFD7D2CB"/>
        </patternFill>
      </fill>
    </dxf>
    <dxf>
      <font>
        <color theme="0" tint="-0.499984740745262"/>
      </font>
    </dxf>
    <dxf>
      <font>
        <color rgb="FFD7D2CB"/>
      </font>
      <fill>
        <patternFill>
          <bgColor rgb="FFD7D2CB"/>
        </patternFill>
      </fill>
    </dxf>
    <dxf>
      <font>
        <color rgb="FFFFC000"/>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theme="0" tint="-0.24994659260841701"/>
        </patternFill>
      </fill>
    </dxf>
    <dxf>
      <font>
        <b/>
        <i val="0"/>
        <color theme="7"/>
      </font>
    </dxf>
    <dxf>
      <font>
        <b/>
        <i val="0"/>
        <color rgb="FFFF0000"/>
      </font>
    </dxf>
  </dxfs>
  <tableStyles count="0" defaultTableStyle="TableStyleMedium2" defaultPivotStyle="PivotStyleLight16"/>
  <colors>
    <mruColors>
      <color rgb="FFD7D2CB"/>
      <color rgb="FF002554"/>
      <color rgb="FFFFD966"/>
      <color rgb="FFFFC000"/>
      <color rgb="FFCCFFFF"/>
      <color rgb="FF52E859"/>
      <color rgb="FFFFFFFF"/>
      <color rgb="FFFFCCCC"/>
      <color rgb="FF59595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34924</xdr:colOff>
      <xdr:row>1</xdr:row>
      <xdr:rowOff>15875</xdr:rowOff>
    </xdr:from>
    <xdr:to>
      <xdr:col>7</xdr:col>
      <xdr:colOff>380998</xdr:colOff>
      <xdr:row>5</xdr:row>
      <xdr:rowOff>95250</xdr:rowOff>
    </xdr:to>
    <xdr:pic>
      <xdr:nvPicPr>
        <xdr:cNvPr id="2" name="Picture 1">
          <a:extLst>
            <a:ext uri="{FF2B5EF4-FFF2-40B4-BE49-F238E27FC236}">
              <a16:creationId xmlns:a16="http://schemas.microsoft.com/office/drawing/2014/main" id="{400BC4A6-FF9A-451B-BCCE-126BDB7696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9237" y="182563"/>
          <a:ext cx="1951037" cy="746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8:O39"/>
  <sheetViews>
    <sheetView showGridLines="0" tabSelected="1" zoomScaleNormal="100" workbookViewId="0"/>
  </sheetViews>
  <sheetFormatPr defaultColWidth="9" defaultRowHeight="13.5" x14ac:dyDescent="0.2"/>
  <cols>
    <col min="1" max="7" width="11.28515625" style="46" customWidth="1"/>
    <col min="8" max="10" width="9" style="46"/>
    <col min="11" max="11" width="9" style="46" customWidth="1"/>
    <col min="12" max="14" width="9" style="46"/>
    <col min="15" max="16" width="9" style="46" customWidth="1"/>
    <col min="17" max="17" width="16" style="46" customWidth="1"/>
    <col min="18" max="21" width="9" style="46" customWidth="1"/>
    <col min="22" max="22" width="10.85546875" style="46" customWidth="1"/>
    <col min="23" max="24" width="9" style="46" customWidth="1"/>
    <col min="25" max="16384" width="9" style="46"/>
  </cols>
  <sheetData>
    <row r="8" spans="1:14" ht="30" x14ac:dyDescent="0.4">
      <c r="A8" s="1568" t="s">
        <v>835</v>
      </c>
      <c r="B8" s="1568"/>
      <c r="C8" s="1568"/>
      <c r="D8" s="1568"/>
      <c r="E8" s="1568"/>
      <c r="F8" s="1568"/>
      <c r="G8" s="1568"/>
      <c r="H8" s="1568"/>
      <c r="I8" s="1568"/>
      <c r="J8" s="1568"/>
      <c r="K8" s="1568"/>
      <c r="L8" s="1568"/>
      <c r="M8" s="1568"/>
      <c r="N8" s="1568"/>
    </row>
    <row r="9" spans="1:14" ht="25.5" x14ac:dyDescent="0.35">
      <c r="A9" s="1569" t="s">
        <v>836</v>
      </c>
      <c r="B9" s="1569"/>
      <c r="C9" s="1569"/>
      <c r="D9" s="1569"/>
      <c r="E9" s="1569"/>
      <c r="F9" s="1569"/>
      <c r="G9" s="1569"/>
      <c r="H9" s="1569"/>
      <c r="I9" s="1569"/>
      <c r="J9" s="1569"/>
      <c r="K9" s="1569"/>
      <c r="L9" s="1569"/>
      <c r="M9" s="1569"/>
      <c r="N9" s="1569"/>
    </row>
    <row r="10" spans="1:14" ht="37.15" customHeight="1" x14ac:dyDescent="0.45">
      <c r="A10" s="1572" t="s">
        <v>829</v>
      </c>
      <c r="B10" s="1572"/>
      <c r="C10" s="1572"/>
      <c r="D10" s="1572"/>
      <c r="E10" s="1572"/>
      <c r="F10" s="1572"/>
      <c r="G10" s="1572"/>
      <c r="H10" s="1572"/>
      <c r="I10" s="1572"/>
      <c r="J10" s="1572"/>
      <c r="K10" s="1572"/>
      <c r="L10" s="1572"/>
      <c r="M10" s="1572"/>
      <c r="N10" s="1572"/>
    </row>
    <row r="11" spans="1:14" ht="51.75" customHeight="1" x14ac:dyDescent="0.2">
      <c r="A11" s="1570" t="s">
        <v>837</v>
      </c>
      <c r="B11" s="1570"/>
      <c r="C11" s="1570"/>
      <c r="D11" s="1570"/>
      <c r="E11" s="1570"/>
      <c r="F11" s="1570"/>
      <c r="G11" s="1570"/>
      <c r="H11" s="1570"/>
      <c r="I11" s="1570"/>
      <c r="J11" s="1570"/>
      <c r="K11" s="1570"/>
      <c r="L11" s="1570"/>
      <c r="M11" s="1570"/>
      <c r="N11" s="1570"/>
    </row>
    <row r="12" spans="1:14" ht="58.9" customHeight="1" x14ac:dyDescent="0.2">
      <c r="A12" s="1571" t="s">
        <v>838</v>
      </c>
      <c r="B12" s="1571"/>
      <c r="C12" s="1571"/>
      <c r="D12" s="1571"/>
      <c r="E12" s="1571"/>
      <c r="F12" s="1571"/>
      <c r="G12" s="1571"/>
      <c r="H12" s="1571"/>
      <c r="I12" s="1571"/>
      <c r="J12" s="1571"/>
      <c r="K12" s="1571"/>
      <c r="L12" s="1571"/>
      <c r="M12" s="1571"/>
      <c r="N12" s="1571"/>
    </row>
    <row r="14" spans="1:14" ht="15" customHeight="1" x14ac:dyDescent="0.2">
      <c r="A14" s="368"/>
    </row>
    <row r="15" spans="1:14" ht="15" customHeight="1" x14ac:dyDescent="0.2">
      <c r="D15" s="181"/>
    </row>
    <row r="16" spans="1:14" ht="15" customHeight="1" x14ac:dyDescent="0.2">
      <c r="D16" s="181"/>
    </row>
    <row r="17" spans="1:15" ht="15" customHeight="1" x14ac:dyDescent="0.2">
      <c r="D17" s="181"/>
    </row>
    <row r="18" spans="1:15" ht="15" customHeight="1" x14ac:dyDescent="0.2">
      <c r="A18" s="368"/>
    </row>
    <row r="19" spans="1:15" ht="15" customHeight="1" x14ac:dyDescent="0.2">
      <c r="D19" s="181"/>
      <c r="E19" s="181"/>
      <c r="F19" s="181"/>
      <c r="G19" s="181"/>
      <c r="H19" s="181"/>
      <c r="I19" s="181"/>
      <c r="J19" s="181"/>
      <c r="K19" s="181"/>
    </row>
    <row r="20" spans="1:15" ht="15" customHeight="1" x14ac:dyDescent="0.2">
      <c r="D20" s="181"/>
      <c r="E20" s="181"/>
      <c r="F20" s="181"/>
      <c r="G20" s="181"/>
      <c r="H20" s="181"/>
      <c r="I20" s="181"/>
      <c r="J20" s="181"/>
      <c r="K20" s="181"/>
    </row>
    <row r="22" spans="1:15" x14ac:dyDescent="0.2">
      <c r="A22" s="368"/>
    </row>
    <row r="24" spans="1:15" x14ac:dyDescent="0.2">
      <c r="A24" s="927"/>
    </row>
    <row r="27" spans="1:15" ht="15" customHeight="1" x14ac:dyDescent="0.2">
      <c r="B27" s="305"/>
      <c r="C27" s="305"/>
      <c r="D27" s="305"/>
      <c r="E27" s="305"/>
      <c r="F27" s="305"/>
      <c r="G27" s="305"/>
      <c r="H27" s="305"/>
      <c r="I27" s="305"/>
      <c r="J27" s="305"/>
      <c r="K27" s="305"/>
      <c r="L27" s="305"/>
      <c r="M27" s="305"/>
      <c r="N27" s="305"/>
      <c r="O27" s="305"/>
    </row>
    <row r="28" spans="1:15" ht="15" customHeight="1" x14ac:dyDescent="0.2"/>
    <row r="29" spans="1:15" ht="15" customHeight="1" x14ac:dyDescent="0.2">
      <c r="D29" s="414"/>
    </row>
    <row r="31" spans="1:15" x14ac:dyDescent="0.2">
      <c r="A31" s="188"/>
    </row>
    <row r="32" spans="1:15" ht="15" customHeight="1" x14ac:dyDescent="0.2"/>
    <row r="39" ht="15" customHeight="1" x14ac:dyDescent="0.2"/>
  </sheetData>
  <mergeCells count="5">
    <mergeCell ref="A8:N8"/>
    <mergeCell ref="A9:N9"/>
    <mergeCell ref="A11:N11"/>
    <mergeCell ref="A12:N12"/>
    <mergeCell ref="A10:N10"/>
  </mergeCells>
  <conditionalFormatting sqref="D19:K19">
    <cfRule type="expression" dxfId="327" priority="603">
      <formula>IF($S$42&lt;&gt;"",1,0)</formula>
    </cfRule>
  </conditionalFormatting>
  <conditionalFormatting sqref="D20:K20">
    <cfRule type="expression" dxfId="326" priority="604">
      <formula>IF($W$42&lt;&gt;"",1,0)</formula>
    </cfRule>
  </conditionalFormatting>
  <pageMargins left="0.70866141732283472" right="0.70866141732283472" top="0.74803149606299213" bottom="0.74803149606299213" header="0.31496062992125984" footer="0.31496062992125984"/>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303B-40CB-4C62-A204-A179143B421D}">
  <sheetPr codeName="Sheet105"/>
  <dimension ref="A1:AN48"/>
  <sheetViews>
    <sheetView showGridLines="0" zoomScaleNormal="100" workbookViewId="0">
      <pane xSplit="2" ySplit="9" topLeftCell="C10" activePane="bottomRight" state="frozen"/>
      <selection pane="topRight" activeCell="C1" sqref="C1"/>
      <selection pane="bottomLeft" activeCell="A14" sqref="A14"/>
      <selection pane="bottomRight" sqref="A1:B1"/>
    </sheetView>
  </sheetViews>
  <sheetFormatPr defaultRowHeight="15" x14ac:dyDescent="0.25"/>
  <cols>
    <col min="1" max="1" width="5.85546875" customWidth="1"/>
    <col min="2" max="2" width="66.7109375" customWidth="1"/>
    <col min="3" max="18" width="15.7109375" customWidth="1"/>
    <col min="19" max="31" width="11.85546875" customWidth="1"/>
    <col min="32" max="32" width="16.7109375" bestFit="1" customWidth="1"/>
    <col min="33" max="33" width="11.85546875" customWidth="1"/>
  </cols>
  <sheetData>
    <row r="1" spans="1:33" ht="15.75" x14ac:dyDescent="0.25">
      <c r="A1" s="1579" t="s">
        <v>827</v>
      </c>
      <c r="B1" s="1579"/>
    </row>
    <row r="2" spans="1:33" x14ac:dyDescent="0.25">
      <c r="A2" s="1521" t="s">
        <v>828</v>
      </c>
      <c r="B2" s="1521"/>
    </row>
    <row r="4" spans="1:33" x14ac:dyDescent="0.25">
      <c r="A4" s="1634" t="s">
        <v>794</v>
      </c>
      <c r="B4" s="1692"/>
      <c r="C4" s="1704" t="s">
        <v>5</v>
      </c>
      <c r="D4" s="1705"/>
      <c r="E4" s="1705"/>
      <c r="F4" s="1705"/>
      <c r="G4" s="1705"/>
      <c r="H4" s="1705"/>
      <c r="I4" s="1705"/>
      <c r="J4" s="1705"/>
      <c r="K4" s="1705"/>
      <c r="L4" s="1705"/>
      <c r="M4" s="1705"/>
      <c r="N4" s="1705"/>
      <c r="O4" s="1705"/>
      <c r="P4" s="1705"/>
      <c r="Q4" s="1705"/>
      <c r="R4" s="1706"/>
    </row>
    <row r="5" spans="1:33" x14ac:dyDescent="0.25">
      <c r="A5" s="1693"/>
      <c r="B5" s="1712"/>
      <c r="C5" s="1695"/>
      <c r="D5" s="1696"/>
      <c r="E5" s="1696"/>
      <c r="F5" s="1696"/>
      <c r="G5" s="1696"/>
      <c r="H5" s="1696"/>
      <c r="I5" s="1696"/>
      <c r="J5" s="1697"/>
      <c r="K5" s="1695"/>
      <c r="L5" s="1696"/>
      <c r="M5" s="1696"/>
      <c r="N5" s="1696"/>
      <c r="O5" s="1696"/>
      <c r="P5" s="1696"/>
      <c r="Q5" s="1696"/>
      <c r="R5" s="1707"/>
      <c r="U5" s="1700" t="s">
        <v>17</v>
      </c>
      <c r="V5" s="1700"/>
      <c r="W5" s="1700"/>
      <c r="X5" s="1700"/>
      <c r="Y5" s="1700"/>
    </row>
    <row r="6" spans="1:33" x14ac:dyDescent="0.25">
      <c r="A6" s="164"/>
      <c r="B6" s="165"/>
      <c r="C6" s="1663" t="s">
        <v>7</v>
      </c>
      <c r="D6" s="1664"/>
      <c r="E6" s="1664"/>
      <c r="F6" s="1664"/>
      <c r="G6" s="1664"/>
      <c r="H6" s="1664"/>
      <c r="I6" s="1664"/>
      <c r="J6" s="1665"/>
      <c r="K6" s="1663" t="s">
        <v>8</v>
      </c>
      <c r="L6" s="1664"/>
      <c r="M6" s="1664"/>
      <c r="N6" s="1664"/>
      <c r="O6" s="1664"/>
      <c r="P6" s="1664"/>
      <c r="Q6" s="1664"/>
      <c r="R6" s="1708"/>
      <c r="U6" s="1699" t="s">
        <v>253</v>
      </c>
      <c r="V6" s="1699"/>
      <c r="W6" s="1699"/>
      <c r="X6" s="1699"/>
      <c r="Y6" s="1699"/>
    </row>
    <row r="7" spans="1:33" x14ac:dyDescent="0.25">
      <c r="A7" s="164"/>
      <c r="B7" s="166" t="s">
        <v>9</v>
      </c>
      <c r="C7" s="1709"/>
      <c r="D7" s="1710"/>
      <c r="E7" s="1710"/>
      <c r="F7" s="1710"/>
      <c r="G7" s="1710"/>
      <c r="H7" s="1710"/>
      <c r="I7" s="1710"/>
      <c r="J7" s="1713"/>
      <c r="K7" s="1709"/>
      <c r="L7" s="1710"/>
      <c r="M7" s="1710"/>
      <c r="N7" s="1710"/>
      <c r="O7" s="1710"/>
      <c r="P7" s="1710"/>
      <c r="Q7" s="1710"/>
      <c r="R7" s="1711"/>
      <c r="U7" s="1699"/>
      <c r="V7" s="1699"/>
      <c r="W7" s="1699"/>
      <c r="X7" s="1699"/>
      <c r="Y7" s="1699"/>
    </row>
    <row r="8" spans="1:33" ht="78.75" customHeight="1" x14ac:dyDescent="0.25">
      <c r="A8" s="1642" t="s">
        <v>451</v>
      </c>
      <c r="B8" s="1643"/>
      <c r="C8" s="1720" t="s">
        <v>452</v>
      </c>
      <c r="D8" s="1721"/>
      <c r="E8" s="1721"/>
      <c r="F8" s="1721"/>
      <c r="G8" s="1721"/>
      <c r="H8" s="1721"/>
      <c r="I8" s="1721"/>
      <c r="J8" s="1723"/>
      <c r="K8" s="1720" t="s">
        <v>452</v>
      </c>
      <c r="L8" s="1721"/>
      <c r="M8" s="1721"/>
      <c r="N8" s="1721"/>
      <c r="O8" s="1721"/>
      <c r="P8" s="1721"/>
      <c r="Q8" s="1721"/>
      <c r="R8" s="1722"/>
      <c r="U8" s="1699"/>
      <c r="V8" s="1699"/>
      <c r="W8" s="1699"/>
      <c r="X8" s="1699"/>
      <c r="Y8" s="1699"/>
    </row>
    <row r="9" spans="1:33" ht="42.75" customHeight="1" x14ac:dyDescent="0.25">
      <c r="A9" s="1097"/>
      <c r="B9" s="1098" t="s">
        <v>459</v>
      </c>
      <c r="C9" s="1105" t="s">
        <v>460</v>
      </c>
      <c r="D9" s="1105" t="s">
        <v>461</v>
      </c>
      <c r="E9" s="1105" t="s">
        <v>462</v>
      </c>
      <c r="F9" s="1105" t="s">
        <v>463</v>
      </c>
      <c r="G9" s="1105" t="s">
        <v>464</v>
      </c>
      <c r="H9" s="1105" t="s">
        <v>465</v>
      </c>
      <c r="I9" s="1105" t="s">
        <v>305</v>
      </c>
      <c r="J9" s="1105" t="s">
        <v>466</v>
      </c>
      <c r="K9" s="1143" t="s">
        <v>460</v>
      </c>
      <c r="L9" s="1143" t="s">
        <v>461</v>
      </c>
      <c r="M9" s="1143" t="s">
        <v>462</v>
      </c>
      <c r="N9" s="1143" t="s">
        <v>463</v>
      </c>
      <c r="O9" s="1143" t="s">
        <v>464</v>
      </c>
      <c r="P9" s="1144" t="s">
        <v>465</v>
      </c>
      <c r="Q9" s="1145" t="s">
        <v>305</v>
      </c>
      <c r="R9" s="1146" t="s">
        <v>466</v>
      </c>
      <c r="T9" s="1147" t="s">
        <v>795</v>
      </c>
      <c r="U9" s="1147" t="s">
        <v>796</v>
      </c>
      <c r="V9" s="1147" t="s">
        <v>797</v>
      </c>
      <c r="W9" s="1147" t="s">
        <v>798</v>
      </c>
      <c r="X9" s="1147" t="s">
        <v>799</v>
      </c>
      <c r="Y9" s="1147" t="s">
        <v>800</v>
      </c>
      <c r="Z9" s="1147" t="s">
        <v>801</v>
      </c>
      <c r="AB9" s="177"/>
      <c r="AC9" s="177"/>
      <c r="AD9" s="177"/>
      <c r="AE9" s="177"/>
      <c r="AF9" s="6"/>
      <c r="AG9" s="3"/>
    </row>
    <row r="10" spans="1:33" x14ac:dyDescent="0.25">
      <c r="A10" s="36">
        <v>1</v>
      </c>
      <c r="B10" s="44" t="s">
        <v>454</v>
      </c>
      <c r="C10" s="45"/>
      <c r="D10" s="45"/>
      <c r="E10" s="45"/>
      <c r="F10" s="45"/>
      <c r="G10" s="45"/>
      <c r="H10" s="45"/>
      <c r="I10" s="45"/>
      <c r="J10" s="45"/>
      <c r="K10" s="45"/>
      <c r="L10" s="45"/>
      <c r="M10" s="45"/>
      <c r="N10" s="45"/>
      <c r="O10" s="45"/>
      <c r="P10" s="45"/>
      <c r="Q10" s="45"/>
      <c r="R10" s="1106"/>
      <c r="T10" s="717"/>
      <c r="U10" s="718"/>
      <c r="V10" s="718"/>
      <c r="W10" s="718"/>
      <c r="X10" s="718"/>
      <c r="Y10" s="718"/>
      <c r="Z10" s="719"/>
      <c r="AB10" s="177"/>
      <c r="AC10" s="177"/>
      <c r="AD10" s="177"/>
      <c r="AE10" s="177"/>
      <c r="AF10" s="6"/>
      <c r="AG10" s="177"/>
    </row>
    <row r="11" spans="1:33" x14ac:dyDescent="0.25">
      <c r="A11" s="36" t="s">
        <v>28</v>
      </c>
      <c r="B11" s="48" t="s">
        <v>432</v>
      </c>
      <c r="C11" s="1107" t="s">
        <v>455</v>
      </c>
      <c r="D11" s="205" t="s">
        <v>455</v>
      </c>
      <c r="E11" s="205" t="s">
        <v>455</v>
      </c>
      <c r="F11" s="205" t="s">
        <v>455</v>
      </c>
      <c r="G11" s="205" t="s">
        <v>455</v>
      </c>
      <c r="H11" s="205" t="s">
        <v>455</v>
      </c>
      <c r="I11" s="205" t="s">
        <v>455</v>
      </c>
      <c r="J11" s="1083"/>
      <c r="K11" s="205" t="s">
        <v>455</v>
      </c>
      <c r="L11" s="205" t="s">
        <v>455</v>
      </c>
      <c r="M11" s="205" t="s">
        <v>455</v>
      </c>
      <c r="N11" s="205" t="s">
        <v>455</v>
      </c>
      <c r="O11" s="205" t="s">
        <v>455</v>
      </c>
      <c r="P11" s="205" t="s">
        <v>455</v>
      </c>
      <c r="Q11" s="205" t="s">
        <v>455</v>
      </c>
      <c r="R11" s="1084"/>
      <c r="T11" s="1163"/>
      <c r="U11" s="1164"/>
      <c r="V11" s="1164"/>
      <c r="W11" s="1164"/>
      <c r="X11" s="1164"/>
      <c r="Y11" s="1164"/>
      <c r="Z11" s="1165"/>
    </row>
    <row r="12" spans="1:33" x14ac:dyDescent="0.25">
      <c r="A12" s="29" t="s">
        <v>375</v>
      </c>
      <c r="B12" s="132" t="s">
        <v>417</v>
      </c>
      <c r="C12" s="1103">
        <v>0</v>
      </c>
      <c r="D12" s="1104">
        <v>0</v>
      </c>
      <c r="E12" s="1104">
        <v>0</v>
      </c>
      <c r="F12" s="1104">
        <v>0</v>
      </c>
      <c r="G12" s="1104">
        <v>0</v>
      </c>
      <c r="H12" s="1123">
        <v>0</v>
      </c>
      <c r="I12" s="1113">
        <f t="shared" ref="I12:I19" si="0">SUM(C12:H12)</f>
        <v>0</v>
      </c>
      <c r="J12" s="1320"/>
      <c r="K12" s="1104">
        <v>0</v>
      </c>
      <c r="L12" s="1104">
        <v>0</v>
      </c>
      <c r="M12" s="1104">
        <v>0</v>
      </c>
      <c r="N12" s="1104">
        <v>0</v>
      </c>
      <c r="O12" s="1104">
        <v>0</v>
      </c>
      <c r="P12" s="1123">
        <v>0</v>
      </c>
      <c r="Q12" s="1113">
        <f t="shared" ref="Q12:Q19" si="1">SUM(K12:P12)</f>
        <v>0</v>
      </c>
      <c r="R12" s="1320"/>
      <c r="T12" s="1148">
        <f t="shared" ref="T12:Z19" si="2">IF(AND(C12=0,K12=0),0,IF(AND(C12=0,K12&gt;0),1,IF(AND(C12=0,K12&lt;0),-1,(K12-C12)/ABS(C12))))</f>
        <v>0</v>
      </c>
      <c r="U12" s="1148">
        <f t="shared" si="2"/>
        <v>0</v>
      </c>
      <c r="V12" s="1148">
        <f t="shared" si="2"/>
        <v>0</v>
      </c>
      <c r="W12" s="1148">
        <f t="shared" si="2"/>
        <v>0</v>
      </c>
      <c r="X12" s="1148">
        <f t="shared" si="2"/>
        <v>0</v>
      </c>
      <c r="Y12" s="1148">
        <f t="shared" si="2"/>
        <v>0</v>
      </c>
      <c r="Z12" s="1148">
        <f t="shared" si="2"/>
        <v>0</v>
      </c>
      <c r="AB12" s="178"/>
      <c r="AC12" s="178"/>
      <c r="AD12" s="178"/>
      <c r="AE12" s="178"/>
      <c r="AF12" s="6"/>
      <c r="AG12" s="178"/>
    </row>
    <row r="13" spans="1:33" x14ac:dyDescent="0.25">
      <c r="A13" s="30" t="s">
        <v>418</v>
      </c>
      <c r="B13" s="133" t="s">
        <v>419</v>
      </c>
      <c r="C13" s="223">
        <v>0</v>
      </c>
      <c r="D13" s="1101">
        <v>0</v>
      </c>
      <c r="E13" s="1101">
        <v>0</v>
      </c>
      <c r="F13" s="1101">
        <v>0</v>
      </c>
      <c r="G13" s="1101">
        <v>0</v>
      </c>
      <c r="H13" s="1124">
        <v>0</v>
      </c>
      <c r="I13" s="1114">
        <f t="shared" si="0"/>
        <v>0</v>
      </c>
      <c r="J13" s="1321"/>
      <c r="K13" s="1101">
        <v>0</v>
      </c>
      <c r="L13" s="1101">
        <v>0</v>
      </c>
      <c r="M13" s="1101">
        <v>0</v>
      </c>
      <c r="N13" s="1101">
        <v>0</v>
      </c>
      <c r="O13" s="1101">
        <v>0</v>
      </c>
      <c r="P13" s="1124">
        <v>0</v>
      </c>
      <c r="Q13" s="1114">
        <f t="shared" si="1"/>
        <v>0</v>
      </c>
      <c r="R13" s="1321"/>
      <c r="T13" s="1148">
        <f t="shared" si="2"/>
        <v>0</v>
      </c>
      <c r="U13" s="1148">
        <f t="shared" si="2"/>
        <v>0</v>
      </c>
      <c r="V13" s="1148">
        <f t="shared" si="2"/>
        <v>0</v>
      </c>
      <c r="W13" s="1148">
        <f t="shared" si="2"/>
        <v>0</v>
      </c>
      <c r="X13" s="1148">
        <f t="shared" si="2"/>
        <v>0</v>
      </c>
      <c r="Y13" s="1148">
        <f t="shared" si="2"/>
        <v>0</v>
      </c>
      <c r="Z13" s="1148">
        <f t="shared" si="2"/>
        <v>0</v>
      </c>
      <c r="AB13" s="178"/>
      <c r="AC13" s="178"/>
      <c r="AD13" s="178"/>
      <c r="AE13" s="178"/>
      <c r="AF13" s="6"/>
      <c r="AG13" s="178"/>
    </row>
    <row r="14" spans="1:33" x14ac:dyDescent="0.25">
      <c r="A14" s="30" t="s">
        <v>420</v>
      </c>
      <c r="B14" s="133" t="s">
        <v>421</v>
      </c>
      <c r="C14" s="223">
        <v>0</v>
      </c>
      <c r="D14" s="1101">
        <v>0</v>
      </c>
      <c r="E14" s="1101">
        <v>0</v>
      </c>
      <c r="F14" s="1101">
        <v>0</v>
      </c>
      <c r="G14" s="1101">
        <v>0</v>
      </c>
      <c r="H14" s="1124">
        <v>0</v>
      </c>
      <c r="I14" s="1114">
        <f t="shared" si="0"/>
        <v>0</v>
      </c>
      <c r="J14" s="1321"/>
      <c r="K14" s="1101">
        <v>0</v>
      </c>
      <c r="L14" s="1101">
        <v>0</v>
      </c>
      <c r="M14" s="1101">
        <v>0</v>
      </c>
      <c r="N14" s="1101">
        <v>0</v>
      </c>
      <c r="O14" s="1101">
        <v>0</v>
      </c>
      <c r="P14" s="1124">
        <v>0</v>
      </c>
      <c r="Q14" s="1114">
        <f t="shared" si="1"/>
        <v>0</v>
      </c>
      <c r="R14" s="1321"/>
      <c r="T14" s="1148">
        <f t="shared" si="2"/>
        <v>0</v>
      </c>
      <c r="U14" s="1148">
        <f t="shared" si="2"/>
        <v>0</v>
      </c>
      <c r="V14" s="1148">
        <f t="shared" si="2"/>
        <v>0</v>
      </c>
      <c r="W14" s="1148">
        <f t="shared" si="2"/>
        <v>0</v>
      </c>
      <c r="X14" s="1148">
        <f t="shared" si="2"/>
        <v>0</v>
      </c>
      <c r="Y14" s="1148">
        <f t="shared" si="2"/>
        <v>0</v>
      </c>
      <c r="Z14" s="1148">
        <f t="shared" si="2"/>
        <v>0</v>
      </c>
      <c r="AB14" s="178"/>
      <c r="AC14" s="178"/>
      <c r="AD14" s="178"/>
      <c r="AE14" s="178"/>
      <c r="AF14" s="6"/>
      <c r="AG14" s="178"/>
    </row>
    <row r="15" spans="1:33" x14ac:dyDescent="0.25">
      <c r="A15" s="30" t="s">
        <v>422</v>
      </c>
      <c r="B15" s="133" t="s">
        <v>423</v>
      </c>
      <c r="C15" s="223">
        <v>0</v>
      </c>
      <c r="D15" s="1101">
        <v>0</v>
      </c>
      <c r="E15" s="1101">
        <v>0</v>
      </c>
      <c r="F15" s="1101">
        <v>0</v>
      </c>
      <c r="G15" s="1101">
        <v>0</v>
      </c>
      <c r="H15" s="1124">
        <v>0</v>
      </c>
      <c r="I15" s="1114">
        <f t="shared" si="0"/>
        <v>0</v>
      </c>
      <c r="J15" s="1321"/>
      <c r="K15" s="1101">
        <v>0</v>
      </c>
      <c r="L15" s="1101">
        <v>0</v>
      </c>
      <c r="M15" s="1101">
        <v>0</v>
      </c>
      <c r="N15" s="1101">
        <v>0</v>
      </c>
      <c r="O15" s="1101">
        <v>0</v>
      </c>
      <c r="P15" s="1124">
        <v>0</v>
      </c>
      <c r="Q15" s="1114">
        <f t="shared" si="1"/>
        <v>0</v>
      </c>
      <c r="R15" s="1321"/>
      <c r="T15" s="1148">
        <f t="shared" si="2"/>
        <v>0</v>
      </c>
      <c r="U15" s="1148">
        <f t="shared" si="2"/>
        <v>0</v>
      </c>
      <c r="V15" s="1148">
        <f t="shared" si="2"/>
        <v>0</v>
      </c>
      <c r="W15" s="1148">
        <f t="shared" si="2"/>
        <v>0</v>
      </c>
      <c r="X15" s="1148">
        <f t="shared" si="2"/>
        <v>0</v>
      </c>
      <c r="Y15" s="1148">
        <f t="shared" si="2"/>
        <v>0</v>
      </c>
      <c r="Z15" s="1148">
        <f t="shared" si="2"/>
        <v>0</v>
      </c>
      <c r="AB15" s="178"/>
      <c r="AC15" s="178"/>
      <c r="AD15" s="178"/>
      <c r="AE15" s="178"/>
      <c r="AF15" s="6"/>
      <c r="AG15" s="178"/>
    </row>
    <row r="16" spans="1:33" x14ac:dyDescent="0.25">
      <c r="A16" s="30" t="s">
        <v>424</v>
      </c>
      <c r="B16" s="133" t="s">
        <v>425</v>
      </c>
      <c r="C16" s="223">
        <v>0</v>
      </c>
      <c r="D16" s="1101">
        <v>0</v>
      </c>
      <c r="E16" s="1101">
        <v>0</v>
      </c>
      <c r="F16" s="1101">
        <v>0</v>
      </c>
      <c r="G16" s="1101">
        <v>0</v>
      </c>
      <c r="H16" s="1124">
        <v>0</v>
      </c>
      <c r="I16" s="1114">
        <f t="shared" si="0"/>
        <v>0</v>
      </c>
      <c r="J16" s="1321"/>
      <c r="K16" s="1101">
        <v>0</v>
      </c>
      <c r="L16" s="1101">
        <v>0</v>
      </c>
      <c r="M16" s="1101">
        <v>0</v>
      </c>
      <c r="N16" s="1101">
        <v>0</v>
      </c>
      <c r="O16" s="1101">
        <v>0</v>
      </c>
      <c r="P16" s="1124">
        <v>0</v>
      </c>
      <c r="Q16" s="1114">
        <f t="shared" si="1"/>
        <v>0</v>
      </c>
      <c r="R16" s="1321"/>
      <c r="T16" s="1148">
        <f t="shared" si="2"/>
        <v>0</v>
      </c>
      <c r="U16" s="1148">
        <f t="shared" si="2"/>
        <v>0</v>
      </c>
      <c r="V16" s="1148">
        <f t="shared" si="2"/>
        <v>0</v>
      </c>
      <c r="W16" s="1148">
        <f t="shared" si="2"/>
        <v>0</v>
      </c>
      <c r="X16" s="1148">
        <f t="shared" si="2"/>
        <v>0</v>
      </c>
      <c r="Y16" s="1148">
        <f t="shared" si="2"/>
        <v>0</v>
      </c>
      <c r="Z16" s="1148">
        <f t="shared" si="2"/>
        <v>0</v>
      </c>
      <c r="AB16" s="178"/>
      <c r="AC16" s="178"/>
      <c r="AD16" s="178"/>
      <c r="AE16" s="178"/>
      <c r="AF16" s="6"/>
      <c r="AG16" s="178"/>
    </row>
    <row r="17" spans="1:33" x14ac:dyDescent="0.25">
      <c r="A17" s="30" t="s">
        <v>426</v>
      </c>
      <c r="B17" s="133" t="s">
        <v>427</v>
      </c>
      <c r="C17" s="223">
        <v>0</v>
      </c>
      <c r="D17" s="1101">
        <v>0</v>
      </c>
      <c r="E17" s="1101">
        <v>0</v>
      </c>
      <c r="F17" s="1101">
        <v>0</v>
      </c>
      <c r="G17" s="1101">
        <v>0</v>
      </c>
      <c r="H17" s="1124">
        <v>0</v>
      </c>
      <c r="I17" s="1114">
        <f t="shared" si="0"/>
        <v>0</v>
      </c>
      <c r="J17" s="1321"/>
      <c r="K17" s="1101">
        <v>0</v>
      </c>
      <c r="L17" s="1101">
        <v>0</v>
      </c>
      <c r="M17" s="1101">
        <v>0</v>
      </c>
      <c r="N17" s="1101">
        <v>0</v>
      </c>
      <c r="O17" s="1101">
        <v>0</v>
      </c>
      <c r="P17" s="1124">
        <v>0</v>
      </c>
      <c r="Q17" s="1114">
        <f t="shared" si="1"/>
        <v>0</v>
      </c>
      <c r="R17" s="1321"/>
      <c r="T17" s="1148">
        <f t="shared" si="2"/>
        <v>0</v>
      </c>
      <c r="U17" s="1148">
        <f t="shared" si="2"/>
        <v>0</v>
      </c>
      <c r="V17" s="1148">
        <f t="shared" si="2"/>
        <v>0</v>
      </c>
      <c r="W17" s="1148">
        <f t="shared" si="2"/>
        <v>0</v>
      </c>
      <c r="X17" s="1148">
        <f t="shared" si="2"/>
        <v>0</v>
      </c>
      <c r="Y17" s="1148">
        <f t="shared" si="2"/>
        <v>0</v>
      </c>
      <c r="Z17" s="1148">
        <f t="shared" si="2"/>
        <v>0</v>
      </c>
      <c r="AB17" s="178"/>
      <c r="AC17" s="178"/>
      <c r="AD17" s="178"/>
      <c r="AE17" s="178"/>
      <c r="AF17" s="6"/>
      <c r="AG17" s="178"/>
    </row>
    <row r="18" spans="1:33" x14ac:dyDescent="0.25">
      <c r="A18" s="31" t="s">
        <v>428</v>
      </c>
      <c r="B18" s="134" t="s">
        <v>429</v>
      </c>
      <c r="C18" s="228">
        <v>0</v>
      </c>
      <c r="D18" s="1102">
        <v>0</v>
      </c>
      <c r="E18" s="1102">
        <v>0</v>
      </c>
      <c r="F18" s="1102">
        <v>0</v>
      </c>
      <c r="G18" s="1102">
        <v>0</v>
      </c>
      <c r="H18" s="1125">
        <v>0</v>
      </c>
      <c r="I18" s="1115">
        <f t="shared" si="0"/>
        <v>0</v>
      </c>
      <c r="J18" s="1321"/>
      <c r="K18" s="1102">
        <v>0</v>
      </c>
      <c r="L18" s="1102">
        <v>0</v>
      </c>
      <c r="M18" s="1102">
        <v>0</v>
      </c>
      <c r="N18" s="1102">
        <v>0</v>
      </c>
      <c r="O18" s="1102">
        <v>0</v>
      </c>
      <c r="P18" s="1125">
        <v>0</v>
      </c>
      <c r="Q18" s="1115">
        <f t="shared" si="1"/>
        <v>0</v>
      </c>
      <c r="R18" s="1321"/>
      <c r="T18" s="1148">
        <f t="shared" si="2"/>
        <v>0</v>
      </c>
      <c r="U18" s="1148">
        <f t="shared" si="2"/>
        <v>0</v>
      </c>
      <c r="V18" s="1148">
        <f t="shared" si="2"/>
        <v>0</v>
      </c>
      <c r="W18" s="1148">
        <f t="shared" si="2"/>
        <v>0</v>
      </c>
      <c r="X18" s="1148">
        <f t="shared" si="2"/>
        <v>0</v>
      </c>
      <c r="Y18" s="1148">
        <f t="shared" si="2"/>
        <v>0</v>
      </c>
      <c r="Z18" s="1148">
        <f t="shared" si="2"/>
        <v>0</v>
      </c>
      <c r="AB18" s="178"/>
      <c r="AC18" s="178"/>
      <c r="AD18" s="178"/>
      <c r="AE18" s="178"/>
      <c r="AF18" s="6"/>
      <c r="AG18" s="178"/>
    </row>
    <row r="19" spans="1:33" x14ac:dyDescent="0.25">
      <c r="A19" s="1117" t="s">
        <v>428</v>
      </c>
      <c r="B19" s="1118" t="s">
        <v>457</v>
      </c>
      <c r="C19" s="1119">
        <f t="shared" ref="C19:H19" si="3">SUM(C12:C18)</f>
        <v>0</v>
      </c>
      <c r="D19" s="1120">
        <f t="shared" si="3"/>
        <v>0</v>
      </c>
      <c r="E19" s="1120">
        <f t="shared" si="3"/>
        <v>0</v>
      </c>
      <c r="F19" s="1120">
        <f t="shared" si="3"/>
        <v>0</v>
      </c>
      <c r="G19" s="1120">
        <f t="shared" si="3"/>
        <v>0</v>
      </c>
      <c r="H19" s="1121">
        <f t="shared" si="3"/>
        <v>0</v>
      </c>
      <c r="I19" s="1122">
        <f t="shared" si="0"/>
        <v>0</v>
      </c>
      <c r="J19" s="1322"/>
      <c r="K19" s="1120">
        <f t="shared" ref="K19:P19" si="4">SUM(K12:K18)</f>
        <v>0</v>
      </c>
      <c r="L19" s="1120">
        <f t="shared" si="4"/>
        <v>0</v>
      </c>
      <c r="M19" s="1120">
        <f t="shared" si="4"/>
        <v>0</v>
      </c>
      <c r="N19" s="1120">
        <f t="shared" si="4"/>
        <v>0</v>
      </c>
      <c r="O19" s="1120">
        <f t="shared" si="4"/>
        <v>0</v>
      </c>
      <c r="P19" s="1121">
        <f t="shared" si="4"/>
        <v>0</v>
      </c>
      <c r="Q19" s="1116">
        <f t="shared" si="1"/>
        <v>0</v>
      </c>
      <c r="R19" s="1322"/>
      <c r="T19" s="1333">
        <f t="shared" si="2"/>
        <v>0</v>
      </c>
      <c r="U19" s="1333">
        <f t="shared" si="2"/>
        <v>0</v>
      </c>
      <c r="V19" s="1333">
        <f t="shared" si="2"/>
        <v>0</v>
      </c>
      <c r="W19" s="1333">
        <f t="shared" si="2"/>
        <v>0</v>
      </c>
      <c r="X19" s="1333">
        <f t="shared" si="2"/>
        <v>0</v>
      </c>
      <c r="Y19" s="1333">
        <f t="shared" si="2"/>
        <v>0</v>
      </c>
      <c r="Z19" s="1333">
        <f t="shared" si="2"/>
        <v>0</v>
      </c>
      <c r="AB19" s="178"/>
      <c r="AC19" s="178"/>
      <c r="AD19" s="178"/>
      <c r="AE19" s="178"/>
      <c r="AF19" s="6"/>
      <c r="AG19" s="178"/>
    </row>
    <row r="20" spans="1:33" x14ac:dyDescent="0.25">
      <c r="A20" s="1108"/>
      <c r="B20" s="42"/>
      <c r="C20" s="330"/>
      <c r="D20" s="330"/>
      <c r="E20" s="330"/>
      <c r="F20" s="330"/>
      <c r="G20" s="330"/>
      <c r="H20" s="330"/>
      <c r="I20" s="330"/>
      <c r="J20" s="1319"/>
      <c r="K20" s="330"/>
      <c r="L20" s="330"/>
      <c r="M20" s="330"/>
      <c r="N20" s="330"/>
      <c r="O20" s="330"/>
      <c r="P20" s="330"/>
      <c r="Q20" s="330"/>
      <c r="R20" s="1323"/>
      <c r="T20" s="1334"/>
      <c r="U20" s="1334"/>
      <c r="V20" s="1334"/>
      <c r="W20" s="1334"/>
      <c r="X20" s="1334"/>
      <c r="Y20" s="1334"/>
      <c r="Z20" s="1334"/>
    </row>
    <row r="21" spans="1:33" ht="46.5" customHeight="1" x14ac:dyDescent="0.25">
      <c r="A21" s="1715" t="s">
        <v>844</v>
      </c>
      <c r="B21" s="1716"/>
      <c r="C21" s="1716"/>
      <c r="D21" s="1716"/>
      <c r="E21" s="1716"/>
      <c r="F21" s="1716"/>
      <c r="G21" s="1716"/>
      <c r="H21" s="1716"/>
      <c r="I21" s="1716"/>
      <c r="J21" s="1716"/>
      <c r="K21" s="1717"/>
      <c r="L21" s="1717"/>
      <c r="M21" s="1717"/>
      <c r="N21" s="1717"/>
      <c r="O21" s="1717"/>
      <c r="P21" s="1717"/>
      <c r="Q21" s="1717"/>
      <c r="R21" s="1718"/>
      <c r="T21" s="3"/>
      <c r="U21" s="3"/>
      <c r="V21" s="3"/>
      <c r="W21" s="3"/>
      <c r="X21" s="3"/>
      <c r="Y21" s="3"/>
      <c r="Z21" s="3"/>
    </row>
    <row r="22" spans="1:33" ht="40.5" customHeight="1" x14ac:dyDescent="0.25">
      <c r="A22" s="1555" t="s">
        <v>826</v>
      </c>
      <c r="B22" s="1556" t="s">
        <v>845</v>
      </c>
      <c r="C22" s="1557"/>
      <c r="D22" s="1558"/>
      <c r="E22" s="1558"/>
      <c r="F22" s="1558"/>
      <c r="G22" s="1558"/>
      <c r="H22" s="1558"/>
      <c r="I22" s="1559"/>
      <c r="J22" s="1560" t="s">
        <v>846</v>
      </c>
      <c r="K22" s="1557"/>
      <c r="L22" s="1558"/>
      <c r="M22" s="1558"/>
      <c r="N22" s="1558"/>
      <c r="O22" s="1558"/>
      <c r="P22" s="1558"/>
      <c r="Q22" s="1559"/>
      <c r="R22" s="1561" t="s">
        <v>846</v>
      </c>
      <c r="T22" s="940"/>
      <c r="U22" s="940"/>
      <c r="V22" s="940"/>
      <c r="W22" s="940"/>
      <c r="X22" s="940"/>
      <c r="Y22" s="940"/>
      <c r="Z22" s="940"/>
      <c r="AB22" s="178"/>
      <c r="AC22" s="178"/>
      <c r="AD22" s="178"/>
      <c r="AE22" s="178"/>
      <c r="AF22" s="1550"/>
      <c r="AG22" s="178"/>
    </row>
    <row r="23" spans="1:33" x14ac:dyDescent="0.25">
      <c r="A23" s="1109"/>
      <c r="B23" s="1110"/>
      <c r="C23" s="1562"/>
      <c r="D23" s="1563"/>
      <c r="E23" s="1563"/>
      <c r="F23" s="1563"/>
      <c r="G23" s="1563"/>
      <c r="H23" s="1563"/>
      <c r="I23" s="1564"/>
      <c r="J23" s="1111" t="s">
        <v>455</v>
      </c>
      <c r="K23" s="1562"/>
      <c r="L23" s="1563"/>
      <c r="M23" s="1563"/>
      <c r="N23" s="1563"/>
      <c r="O23" s="1563"/>
      <c r="P23" s="1563"/>
      <c r="Q23" s="1564"/>
      <c r="R23" s="1112" t="s">
        <v>455</v>
      </c>
      <c r="T23" s="940"/>
      <c r="U23" s="940"/>
      <c r="V23" s="940"/>
      <c r="W23" s="940"/>
      <c r="X23" s="940"/>
      <c r="Y23" s="940"/>
      <c r="Z23" s="940"/>
    </row>
    <row r="24" spans="1:33" x14ac:dyDescent="0.25">
      <c r="A24" s="28" t="s">
        <v>847</v>
      </c>
      <c r="B24" s="41" t="s">
        <v>467</v>
      </c>
      <c r="C24" s="1565"/>
      <c r="D24" s="1566"/>
      <c r="E24" s="1566"/>
      <c r="F24" s="1566"/>
      <c r="G24" s="1566"/>
      <c r="H24" s="1566"/>
      <c r="I24" s="1567"/>
      <c r="J24" s="1099">
        <v>0</v>
      </c>
      <c r="K24" s="1565"/>
      <c r="L24" s="1566"/>
      <c r="M24" s="1566"/>
      <c r="N24" s="1566"/>
      <c r="O24" s="1566"/>
      <c r="P24" s="1566"/>
      <c r="Q24" s="1567"/>
      <c r="R24" s="1100">
        <v>0</v>
      </c>
      <c r="T24" s="940"/>
      <c r="U24" s="940"/>
      <c r="V24" s="940"/>
      <c r="W24" s="940"/>
      <c r="X24" s="940"/>
      <c r="Y24" s="940"/>
      <c r="Z24" s="940"/>
      <c r="AB24" s="178"/>
      <c r="AC24" s="178"/>
      <c r="AD24" s="178"/>
      <c r="AE24" s="178"/>
      <c r="AF24" s="6"/>
      <c r="AG24" s="178"/>
    </row>
    <row r="25" spans="1:33" x14ac:dyDescent="0.25">
      <c r="T25" s="940"/>
    </row>
    <row r="26" spans="1:33" x14ac:dyDescent="0.25">
      <c r="T26" s="940"/>
    </row>
    <row r="27" spans="1:33" x14ac:dyDescent="0.25">
      <c r="A27" s="1540"/>
      <c r="B27" s="1541"/>
      <c r="C27" s="1719"/>
      <c r="D27" s="1719"/>
      <c r="E27" s="1719"/>
      <c r="F27" s="1719"/>
      <c r="G27" s="1719"/>
      <c r="H27" s="1719"/>
      <c r="I27" s="1719"/>
      <c r="J27" s="1719"/>
      <c r="K27" s="1719"/>
      <c r="L27" s="1719"/>
      <c r="M27" s="1719"/>
      <c r="N27" s="1719"/>
      <c r="O27" s="1719"/>
      <c r="P27" s="1719"/>
      <c r="Q27" s="1719"/>
      <c r="R27" s="1719"/>
      <c r="T27" s="940"/>
    </row>
    <row r="28" spans="1:33" x14ac:dyDescent="0.25">
      <c r="A28" s="1540"/>
      <c r="B28" s="1541"/>
      <c r="C28" s="1719"/>
      <c r="D28" s="1719"/>
      <c r="E28" s="1719"/>
      <c r="F28" s="1719"/>
      <c r="G28" s="1719"/>
      <c r="H28" s="1719"/>
      <c r="I28" s="1719"/>
      <c r="J28" s="1719"/>
      <c r="K28" s="1719"/>
      <c r="L28" s="1719"/>
      <c r="M28" s="1719"/>
      <c r="N28" s="1719"/>
      <c r="O28" s="1719"/>
      <c r="P28" s="1719"/>
      <c r="Q28" s="1719"/>
      <c r="R28" s="1719"/>
      <c r="T28" s="940"/>
    </row>
    <row r="29" spans="1:33" x14ac:dyDescent="0.25">
      <c r="A29" s="1540"/>
      <c r="B29" s="1541"/>
      <c r="C29" s="1551"/>
      <c r="D29" s="1551"/>
      <c r="E29" s="1551"/>
      <c r="F29" s="1551"/>
      <c r="G29" s="1551"/>
      <c r="H29" s="1551"/>
      <c r="I29" s="1551"/>
      <c r="J29" s="1551"/>
      <c r="K29" s="1551"/>
      <c r="L29" s="1551"/>
      <c r="M29" s="1551"/>
      <c r="N29" s="1551"/>
      <c r="O29" s="1551"/>
      <c r="P29" s="1551"/>
      <c r="Q29" s="1551"/>
      <c r="R29" s="1551"/>
      <c r="T29" s="940"/>
    </row>
    <row r="30" spans="1:33" x14ac:dyDescent="0.25">
      <c r="A30" s="311"/>
      <c r="B30" s="1509"/>
      <c r="T30" s="3"/>
    </row>
    <row r="31" spans="1:33" x14ac:dyDescent="0.25">
      <c r="A31" s="311"/>
      <c r="B31" s="1509"/>
      <c r="T31" s="940"/>
    </row>
    <row r="32" spans="1:33" x14ac:dyDescent="0.25">
      <c r="A32" s="311"/>
      <c r="B32" s="1509"/>
    </row>
    <row r="33" spans="1:40" x14ac:dyDescent="0.25">
      <c r="A33" s="311"/>
      <c r="B33" s="1509"/>
    </row>
    <row r="34" spans="1:40" x14ac:dyDescent="0.25">
      <c r="A34" s="311"/>
      <c r="B34" s="1509"/>
    </row>
    <row r="35" spans="1:40" x14ac:dyDescent="0.25">
      <c r="A35" s="311"/>
      <c r="B35" s="1509"/>
    </row>
    <row r="36" spans="1:40" x14ac:dyDescent="0.25">
      <c r="A36" s="311"/>
      <c r="B36" s="1509"/>
    </row>
    <row r="37" spans="1:40" x14ac:dyDescent="0.25">
      <c r="A37" s="311"/>
      <c r="B37" s="1509"/>
    </row>
    <row r="38" spans="1:40" ht="34.5" customHeight="1" x14ac:dyDescent="0.25">
      <c r="A38" s="311"/>
      <c r="B38" s="1509"/>
    </row>
    <row r="39" spans="1:40" x14ac:dyDescent="0.25">
      <c r="A39" s="311"/>
      <c r="B39" s="1509"/>
    </row>
    <row r="41" spans="1:40" x14ac:dyDescent="0.25">
      <c r="A41" s="1540"/>
      <c r="B41" s="1541"/>
      <c r="C41" s="1719"/>
      <c r="D41" s="1719"/>
      <c r="E41" s="1719"/>
      <c r="F41" s="1719"/>
      <c r="G41" s="1719"/>
      <c r="H41" s="1719"/>
      <c r="I41" s="1719"/>
      <c r="J41" s="1719"/>
      <c r="K41" s="1719"/>
      <c r="L41" s="1719"/>
      <c r="M41" s="1719"/>
      <c r="N41" s="1719"/>
      <c r="O41" s="1719"/>
      <c r="P41" s="1719"/>
      <c r="Q41" s="1719"/>
      <c r="R41" s="1719"/>
      <c r="S41" s="1714"/>
      <c r="T41" s="1714"/>
      <c r="U41" s="1714"/>
      <c r="V41" s="1714"/>
      <c r="W41" s="1714"/>
    </row>
    <row r="42" spans="1:40" x14ac:dyDescent="0.25">
      <c r="A42" s="1540"/>
      <c r="B42" s="1541"/>
      <c r="C42" s="1719"/>
      <c r="D42" s="1719"/>
      <c r="E42" s="1719"/>
      <c r="F42" s="1719"/>
      <c r="G42" s="1719"/>
      <c r="H42" s="1719"/>
      <c r="I42" s="1719"/>
      <c r="J42" s="1719"/>
      <c r="K42" s="1719"/>
      <c r="L42" s="1719"/>
      <c r="M42" s="1719"/>
      <c r="N42" s="1719"/>
      <c r="O42" s="1719"/>
      <c r="P42" s="1719"/>
      <c r="Q42" s="1719"/>
      <c r="R42" s="1719"/>
      <c r="S42" s="1714"/>
      <c r="T42" s="1714"/>
      <c r="U42" s="1714"/>
      <c r="V42" s="1714"/>
      <c r="W42" s="1714"/>
    </row>
    <row r="43" spans="1:40" x14ac:dyDescent="0.25">
      <c r="A43" s="1540"/>
      <c r="B43" s="1541"/>
      <c r="C43" s="1551"/>
      <c r="D43" s="1551"/>
      <c r="E43" s="1551"/>
      <c r="F43" s="1551"/>
      <c r="G43" s="1551"/>
      <c r="H43" s="1551"/>
      <c r="I43" s="1551"/>
      <c r="J43" s="1551"/>
      <c r="K43" s="1551"/>
      <c r="L43" s="1551"/>
      <c r="M43" s="1551"/>
      <c r="N43" s="1551"/>
      <c r="O43" s="1551"/>
      <c r="P43" s="1551"/>
      <c r="Q43" s="1551"/>
      <c r="R43" s="1551"/>
      <c r="S43" s="1714"/>
      <c r="T43" s="1714"/>
      <c r="U43" s="1714"/>
      <c r="V43" s="1714"/>
      <c r="W43" s="1714"/>
    </row>
    <row r="46" spans="1:40" s="3" customFormat="1" ht="13.5" x14ac:dyDescent="0.2">
      <c r="A46" s="6"/>
      <c r="B46" s="6"/>
      <c r="C46" s="177"/>
      <c r="D46" s="177"/>
      <c r="E46" s="177"/>
      <c r="F46" s="177"/>
      <c r="G46" s="177"/>
      <c r="H46" s="177"/>
      <c r="I46" s="177"/>
      <c r="J46" s="177"/>
      <c r="K46" s="177"/>
      <c r="L46" s="177"/>
      <c r="M46" s="177"/>
      <c r="N46" s="177"/>
      <c r="O46" s="177"/>
      <c r="P46" s="177"/>
      <c r="Q46" s="177"/>
      <c r="R46" s="177"/>
      <c r="AJ46" s="178"/>
      <c r="AK46" s="178"/>
      <c r="AL46" s="178"/>
      <c r="AM46" s="6"/>
      <c r="AN46" s="429" t="s">
        <v>3</v>
      </c>
    </row>
    <row r="47" spans="1:40" s="6" customFormat="1" ht="13.5" x14ac:dyDescent="0.2">
      <c r="C47" s="46"/>
      <c r="D47" s="46"/>
      <c r="E47" s="46"/>
      <c r="F47" s="46"/>
      <c r="G47" s="46"/>
      <c r="H47" s="46"/>
      <c r="I47" s="46"/>
      <c r="J47" s="46"/>
      <c r="K47" s="46"/>
      <c r="L47" s="46"/>
      <c r="M47" s="46"/>
      <c r="N47" s="46"/>
      <c r="O47" s="46"/>
      <c r="P47" s="46"/>
      <c r="Q47" s="46"/>
      <c r="R47" s="46"/>
      <c r="AJ47" s="178" t="s">
        <v>77</v>
      </c>
      <c r="AK47" s="394"/>
      <c r="AL47" s="178"/>
      <c r="AN47" s="148" t="s">
        <v>468</v>
      </c>
    </row>
    <row r="48" spans="1:40" x14ac:dyDescent="0.25">
      <c r="AK48" s="369"/>
    </row>
  </sheetData>
  <mergeCells count="24">
    <mergeCell ref="A1:B1"/>
    <mergeCell ref="S41:W43"/>
    <mergeCell ref="A21:R21"/>
    <mergeCell ref="C42:J42"/>
    <mergeCell ref="K42:R42"/>
    <mergeCell ref="C27:J27"/>
    <mergeCell ref="K27:R27"/>
    <mergeCell ref="C28:J28"/>
    <mergeCell ref="K28:R28"/>
    <mergeCell ref="C41:J41"/>
    <mergeCell ref="K41:R41"/>
    <mergeCell ref="U5:Y5"/>
    <mergeCell ref="U6:Y8"/>
    <mergeCell ref="K8:R8"/>
    <mergeCell ref="C8:J8"/>
    <mergeCell ref="A8:B8"/>
    <mergeCell ref="C4:R4"/>
    <mergeCell ref="K5:R5"/>
    <mergeCell ref="K6:R6"/>
    <mergeCell ref="K7:R7"/>
    <mergeCell ref="A4:B5"/>
    <mergeCell ref="C5:J5"/>
    <mergeCell ref="C6:J6"/>
    <mergeCell ref="C7:J7"/>
  </mergeCells>
  <phoneticPr fontId="34" type="noConversion"/>
  <conditionalFormatting sqref="C12:I19">
    <cfRule type="expression" dxfId="110" priority="7">
      <formula>IF(YEAR3_TOGGLE=0,1,0)</formula>
    </cfRule>
  </conditionalFormatting>
  <conditionalFormatting sqref="J22 J24">
    <cfRule type="expression" dxfId="109" priority="2">
      <formula>IF(YEAR3_TOGGLE=0,1,0)</formula>
    </cfRule>
  </conditionalFormatting>
  <conditionalFormatting sqref="J24 R24 C12:I19 K12:Q19">
    <cfRule type="cellIs" dxfId="108" priority="3" operator="equal">
      <formula>0</formula>
    </cfRule>
  </conditionalFormatting>
  <conditionalFormatting sqref="K12:Q19">
    <cfRule type="expression" dxfId="107" priority="14">
      <formula>IF(YEAR4_TOGGLE=0,1,0)</formula>
    </cfRule>
  </conditionalFormatting>
  <conditionalFormatting sqref="R22 R24">
    <cfRule type="expression" dxfId="106" priority="1">
      <formula>IF(YEAR4_TOGGLE=0,1,0)</formula>
    </cfRule>
  </conditionalFormatting>
  <conditionalFormatting sqref="T12:Z19 T24:Z24">
    <cfRule type="expression" dxfId="105" priority="4">
      <formula>IF(OR(YEAR3_TOGGLE=0, YEAR4_TOGGLE=0),1,0)</formula>
    </cfRule>
    <cfRule type="expression" dxfId="104" priority="5">
      <formula>IF(ABS(T12)&gt;=0.1,1,0)</formula>
    </cfRule>
    <cfRule type="cellIs" dxfId="103" priority="6"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W188"/>
  <sheetViews>
    <sheetView showGridLines="0" zoomScaleNormal="100" workbookViewId="0">
      <pane xSplit="2" ySplit="6" topLeftCell="C7"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59.28515625" style="1" customWidth="1"/>
    <col min="3" max="3" width="13" style="1" customWidth="1"/>
    <col min="4" max="5" width="10.28515625" style="1" customWidth="1"/>
    <col min="6" max="6" width="17.85546875" style="1" bestFit="1" customWidth="1"/>
    <col min="7" max="7" width="14.85546875" style="1" customWidth="1"/>
    <col min="8" max="8" width="16.28515625" style="1" bestFit="1" customWidth="1"/>
    <col min="9" max="9" width="17" style="4" customWidth="1"/>
    <col min="10" max="10" width="15.85546875" style="1" bestFit="1" customWidth="1"/>
    <col min="11" max="11" width="9" style="1"/>
    <col min="12" max="12" width="11" style="1" customWidth="1"/>
    <col min="13" max="15" width="9" style="1"/>
    <col min="16" max="16" width="12.85546875" style="46" bestFit="1" customWidth="1"/>
    <col min="17" max="16384" width="9" style="1"/>
  </cols>
  <sheetData>
    <row r="1" spans="1:23" ht="15.75" x14ac:dyDescent="0.25">
      <c r="A1" s="1579" t="s">
        <v>827</v>
      </c>
      <c r="B1" s="1579"/>
      <c r="N1" s="46"/>
    </row>
    <row r="2" spans="1:23" customFormat="1" ht="15" x14ac:dyDescent="0.25">
      <c r="A2" s="1521" t="s">
        <v>828</v>
      </c>
      <c r="B2" s="1521"/>
      <c r="P2" s="46"/>
      <c r="R2" s="1"/>
      <c r="S2" s="1"/>
      <c r="T2" s="1"/>
      <c r="U2" s="1"/>
      <c r="V2" s="1"/>
      <c r="W2" s="1"/>
    </row>
    <row r="3" spans="1:23" ht="15" customHeight="1" x14ac:dyDescent="0.2">
      <c r="A3" s="1"/>
    </row>
    <row r="4" spans="1:23" ht="15.75" customHeight="1" x14ac:dyDescent="0.2">
      <c r="A4" s="1634" t="s">
        <v>469</v>
      </c>
      <c r="B4" s="1725"/>
      <c r="C4" s="1635" t="s">
        <v>839</v>
      </c>
      <c r="D4" s="1635"/>
      <c r="E4" s="1635"/>
      <c r="F4" s="1635"/>
      <c r="G4" s="1635"/>
      <c r="H4" s="1635"/>
      <c r="I4" s="1635"/>
      <c r="J4" s="1724"/>
    </row>
    <row r="5" spans="1:23" x14ac:dyDescent="0.2">
      <c r="A5" s="1693"/>
      <c r="B5" s="1712"/>
      <c r="C5" s="118">
        <v>1</v>
      </c>
      <c r="D5" s="118">
        <v>2</v>
      </c>
      <c r="E5" s="118">
        <v>3</v>
      </c>
      <c r="F5" s="118">
        <v>4</v>
      </c>
      <c r="G5" s="118">
        <v>5</v>
      </c>
      <c r="H5" s="118">
        <v>6</v>
      </c>
      <c r="I5" s="119">
        <v>7</v>
      </c>
      <c r="J5" s="120">
        <v>8</v>
      </c>
    </row>
    <row r="6" spans="1:23" ht="39.75" customHeight="1" x14ac:dyDescent="0.2">
      <c r="A6" s="99"/>
      <c r="B6" s="62"/>
      <c r="C6" s="104" t="s">
        <v>470</v>
      </c>
      <c r="D6" s="104" t="s">
        <v>471</v>
      </c>
      <c r="E6" s="104" t="s">
        <v>472</v>
      </c>
      <c r="F6" s="104" t="s">
        <v>46</v>
      </c>
      <c r="G6" s="104" t="s">
        <v>48</v>
      </c>
      <c r="H6" s="104" t="s">
        <v>50</v>
      </c>
      <c r="I6" s="104" t="s">
        <v>52</v>
      </c>
      <c r="J6" s="105" t="s">
        <v>54</v>
      </c>
      <c r="L6" s="177"/>
      <c r="M6" s="177"/>
      <c r="N6" s="177"/>
      <c r="O6" s="177"/>
    </row>
    <row r="7" spans="1:23" ht="15" customHeight="1" x14ac:dyDescent="0.2">
      <c r="A7" s="34">
        <v>1</v>
      </c>
      <c r="B7" s="44" t="s">
        <v>318</v>
      </c>
      <c r="C7" s="399" t="s">
        <v>27</v>
      </c>
      <c r="D7" s="399" t="s">
        <v>27</v>
      </c>
      <c r="E7" s="399" t="s">
        <v>27</v>
      </c>
      <c r="F7" s="1423" t="s">
        <v>27</v>
      </c>
      <c r="G7" s="399" t="s">
        <v>27</v>
      </c>
      <c r="H7" s="399" t="s">
        <v>27</v>
      </c>
      <c r="I7" s="1423" t="s">
        <v>27</v>
      </c>
      <c r="J7" s="400" t="s">
        <v>27</v>
      </c>
      <c r="L7" s="1547"/>
      <c r="M7" s="1547"/>
      <c r="N7" s="1547"/>
      <c r="O7" s="177"/>
      <c r="Q7" s="1547"/>
      <c r="R7" s="46"/>
    </row>
    <row r="8" spans="1:23" ht="15" customHeight="1" x14ac:dyDescent="0.2">
      <c r="A8" s="7" t="s">
        <v>28</v>
      </c>
      <c r="B8" s="110" t="s">
        <v>319</v>
      </c>
      <c r="C8" s="221">
        <v>0</v>
      </c>
      <c r="D8" s="221">
        <v>0</v>
      </c>
      <c r="E8" s="1413">
        <f>SUM(C8:D8)</f>
        <v>0</v>
      </c>
      <c r="F8" s="1427">
        <v>0</v>
      </c>
      <c r="G8" s="1417">
        <v>0</v>
      </c>
      <c r="H8" s="1432">
        <v>0</v>
      </c>
      <c r="I8" s="1427"/>
      <c r="J8" s="1438">
        <f>SUM(E8,G8:H8)</f>
        <v>0</v>
      </c>
      <c r="L8" s="1547"/>
      <c r="M8" s="1547"/>
      <c r="N8" s="1547"/>
      <c r="O8" s="177"/>
      <c r="Q8" s="1547"/>
      <c r="S8" s="46"/>
    </row>
    <row r="9" spans="1:23" ht="15" customHeight="1" x14ac:dyDescent="0.2">
      <c r="A9" s="9" t="s">
        <v>30</v>
      </c>
      <c r="B9" s="111" t="s">
        <v>320</v>
      </c>
      <c r="C9" s="226">
        <v>0</v>
      </c>
      <c r="D9" s="226">
        <v>0</v>
      </c>
      <c r="E9" s="1414">
        <f t="shared" ref="E9:E52" si="0">SUM(C9:D9)</f>
        <v>0</v>
      </c>
      <c r="F9" s="1428">
        <v>0</v>
      </c>
      <c r="G9" s="1418">
        <v>0</v>
      </c>
      <c r="H9" s="1433">
        <v>0</v>
      </c>
      <c r="I9" s="1428"/>
      <c r="J9" s="1439">
        <f t="shared" ref="J9:J52" si="1">SUM(E9,G9:H9)</f>
        <v>0</v>
      </c>
      <c r="L9" s="1547"/>
      <c r="M9" s="1547"/>
      <c r="N9" s="1547"/>
      <c r="O9" s="177"/>
      <c r="Q9" s="1547"/>
    </row>
    <row r="10" spans="1:23" ht="15" customHeight="1" x14ac:dyDescent="0.2">
      <c r="A10" s="9" t="s">
        <v>32</v>
      </c>
      <c r="B10" s="111" t="s">
        <v>321</v>
      </c>
      <c r="C10" s="226">
        <v>0</v>
      </c>
      <c r="D10" s="226">
        <v>0</v>
      </c>
      <c r="E10" s="1414">
        <f t="shared" si="0"/>
        <v>0</v>
      </c>
      <c r="F10" s="1428">
        <v>0</v>
      </c>
      <c r="G10" s="1418">
        <v>0</v>
      </c>
      <c r="H10" s="1433">
        <v>0</v>
      </c>
      <c r="I10" s="1428"/>
      <c r="J10" s="1439">
        <f t="shared" si="1"/>
        <v>0</v>
      </c>
      <c r="L10" s="1547"/>
      <c r="M10" s="1547"/>
      <c r="N10" s="1547"/>
      <c r="O10" s="177"/>
      <c r="Q10" s="1547"/>
    </row>
    <row r="11" spans="1:23" ht="15" customHeight="1" x14ac:dyDescent="0.2">
      <c r="A11" s="9" t="s">
        <v>34</v>
      </c>
      <c r="B11" s="111" t="s">
        <v>322</v>
      </c>
      <c r="C11" s="226">
        <v>0</v>
      </c>
      <c r="D11" s="226">
        <v>0</v>
      </c>
      <c r="E11" s="1414">
        <f t="shared" si="0"/>
        <v>0</v>
      </c>
      <c r="F11" s="1428">
        <v>0</v>
      </c>
      <c r="G11" s="1418">
        <v>0</v>
      </c>
      <c r="H11" s="1433">
        <v>0</v>
      </c>
      <c r="I11" s="1428"/>
      <c r="J11" s="1439">
        <f t="shared" si="1"/>
        <v>0</v>
      </c>
      <c r="L11" s="1547"/>
      <c r="M11" s="1547"/>
      <c r="N11" s="1547"/>
      <c r="O11" s="177"/>
      <c r="Q11" s="177"/>
    </row>
    <row r="12" spans="1:23" ht="15" customHeight="1" x14ac:dyDescent="0.2">
      <c r="A12" s="9" t="s">
        <v>36</v>
      </c>
      <c r="B12" s="111" t="s">
        <v>323</v>
      </c>
      <c r="C12" s="226">
        <v>0</v>
      </c>
      <c r="D12" s="226">
        <v>0</v>
      </c>
      <c r="E12" s="1414">
        <f t="shared" si="0"/>
        <v>0</v>
      </c>
      <c r="F12" s="1428">
        <v>0</v>
      </c>
      <c r="G12" s="1418">
        <v>0</v>
      </c>
      <c r="H12" s="1433">
        <v>0</v>
      </c>
      <c r="I12" s="1428"/>
      <c r="J12" s="1439">
        <f t="shared" si="1"/>
        <v>0</v>
      </c>
      <c r="L12" s="1547"/>
      <c r="M12" s="1547"/>
      <c r="N12" s="1547"/>
      <c r="O12" s="177"/>
      <c r="Q12" s="177"/>
    </row>
    <row r="13" spans="1:23" ht="15" customHeight="1" x14ac:dyDescent="0.2">
      <c r="A13" s="9" t="s">
        <v>38</v>
      </c>
      <c r="B13" s="111" t="s">
        <v>324</v>
      </c>
      <c r="C13" s="226">
        <v>0</v>
      </c>
      <c r="D13" s="226">
        <v>0</v>
      </c>
      <c r="E13" s="1414">
        <f t="shared" si="0"/>
        <v>0</v>
      </c>
      <c r="F13" s="1428">
        <v>0</v>
      </c>
      <c r="G13" s="1418">
        <v>0</v>
      </c>
      <c r="H13" s="1433">
        <v>0</v>
      </c>
      <c r="I13" s="1428"/>
      <c r="J13" s="1439">
        <f t="shared" si="1"/>
        <v>0</v>
      </c>
      <c r="L13" s="1547"/>
      <c r="M13" s="1547"/>
      <c r="N13" s="1547"/>
      <c r="O13" s="177"/>
      <c r="Q13" s="177"/>
    </row>
    <row r="14" spans="1:23" ht="15" customHeight="1" x14ac:dyDescent="0.2">
      <c r="A14" s="9" t="s">
        <v>40</v>
      </c>
      <c r="B14" s="111" t="s">
        <v>325</v>
      </c>
      <c r="C14" s="226">
        <v>0</v>
      </c>
      <c r="D14" s="226">
        <v>0</v>
      </c>
      <c r="E14" s="1414">
        <f t="shared" si="0"/>
        <v>0</v>
      </c>
      <c r="F14" s="1428">
        <v>0</v>
      </c>
      <c r="G14" s="1418">
        <v>0</v>
      </c>
      <c r="H14" s="1433">
        <v>0</v>
      </c>
      <c r="I14" s="1428"/>
      <c r="J14" s="1439">
        <f t="shared" si="1"/>
        <v>0</v>
      </c>
      <c r="L14" s="1547"/>
      <c r="M14" s="1547"/>
      <c r="N14" s="1547"/>
      <c r="O14" s="177"/>
      <c r="Q14" s="177"/>
    </row>
    <row r="15" spans="1:23" ht="15" customHeight="1" x14ac:dyDescent="0.2">
      <c r="A15" s="9" t="s">
        <v>88</v>
      </c>
      <c r="B15" s="111" t="s">
        <v>326</v>
      </c>
      <c r="C15" s="226">
        <v>0</v>
      </c>
      <c r="D15" s="226">
        <v>0</v>
      </c>
      <c r="E15" s="1414">
        <f t="shared" si="0"/>
        <v>0</v>
      </c>
      <c r="F15" s="1428">
        <v>0</v>
      </c>
      <c r="G15" s="1418">
        <v>0</v>
      </c>
      <c r="H15" s="1433">
        <v>0</v>
      </c>
      <c r="I15" s="1428"/>
      <c r="J15" s="1439">
        <f t="shared" si="1"/>
        <v>0</v>
      </c>
      <c r="L15" s="1547"/>
      <c r="M15" s="1547"/>
      <c r="N15" s="1547"/>
      <c r="O15" s="177"/>
      <c r="Q15" s="177"/>
    </row>
    <row r="16" spans="1:23" ht="15" customHeight="1" x14ac:dyDescent="0.2">
      <c r="A16" s="9" t="s">
        <v>90</v>
      </c>
      <c r="B16" s="111" t="s">
        <v>327</v>
      </c>
      <c r="C16" s="226">
        <v>0</v>
      </c>
      <c r="D16" s="226">
        <v>0</v>
      </c>
      <c r="E16" s="1414">
        <f t="shared" si="0"/>
        <v>0</v>
      </c>
      <c r="F16" s="1428">
        <v>0</v>
      </c>
      <c r="G16" s="1418">
        <v>0</v>
      </c>
      <c r="H16" s="1433">
        <v>0</v>
      </c>
      <c r="I16" s="1428"/>
      <c r="J16" s="1439">
        <f t="shared" si="1"/>
        <v>0</v>
      </c>
      <c r="L16" s="1547"/>
      <c r="M16" s="1547"/>
      <c r="N16" s="1547"/>
      <c r="O16" s="177"/>
      <c r="Q16" s="177"/>
    </row>
    <row r="17" spans="1:17" ht="15" customHeight="1" x14ac:dyDescent="0.2">
      <c r="A17" s="9" t="s">
        <v>92</v>
      </c>
      <c r="B17" s="111" t="s">
        <v>328</v>
      </c>
      <c r="C17" s="226">
        <v>0</v>
      </c>
      <c r="D17" s="226">
        <v>0</v>
      </c>
      <c r="E17" s="1414">
        <f t="shared" si="0"/>
        <v>0</v>
      </c>
      <c r="F17" s="1428">
        <v>0</v>
      </c>
      <c r="G17" s="1418">
        <v>0</v>
      </c>
      <c r="H17" s="1433">
        <v>0</v>
      </c>
      <c r="I17" s="1428"/>
      <c r="J17" s="1439">
        <f t="shared" si="1"/>
        <v>0</v>
      </c>
      <c r="L17" s="1547"/>
      <c r="M17" s="1547"/>
      <c r="N17" s="1547"/>
      <c r="O17" s="177"/>
      <c r="Q17" s="177"/>
    </row>
    <row r="18" spans="1:17" ht="15" customHeight="1" x14ac:dyDescent="0.2">
      <c r="A18" s="9" t="s">
        <v>94</v>
      </c>
      <c r="B18" s="111" t="s">
        <v>329</v>
      </c>
      <c r="C18" s="226">
        <v>0</v>
      </c>
      <c r="D18" s="226">
        <v>0</v>
      </c>
      <c r="E18" s="1414">
        <f t="shared" si="0"/>
        <v>0</v>
      </c>
      <c r="F18" s="1428">
        <v>0</v>
      </c>
      <c r="G18" s="1418">
        <v>0</v>
      </c>
      <c r="H18" s="1433">
        <v>0</v>
      </c>
      <c r="I18" s="1428"/>
      <c r="J18" s="1439">
        <f t="shared" si="1"/>
        <v>0</v>
      </c>
      <c r="L18" s="1547"/>
      <c r="M18" s="1547"/>
      <c r="N18" s="1547"/>
      <c r="O18" s="177"/>
      <c r="Q18" s="177"/>
    </row>
    <row r="19" spans="1:17" ht="15" customHeight="1" x14ac:dyDescent="0.2">
      <c r="A19" s="9" t="s">
        <v>96</v>
      </c>
      <c r="B19" s="111" t="s">
        <v>330</v>
      </c>
      <c r="C19" s="226">
        <v>0</v>
      </c>
      <c r="D19" s="226">
        <v>0</v>
      </c>
      <c r="E19" s="1414">
        <f t="shared" si="0"/>
        <v>0</v>
      </c>
      <c r="F19" s="1428">
        <v>0</v>
      </c>
      <c r="G19" s="1418">
        <v>0</v>
      </c>
      <c r="H19" s="1433">
        <v>0</v>
      </c>
      <c r="I19" s="1428"/>
      <c r="J19" s="1439">
        <f t="shared" si="1"/>
        <v>0</v>
      </c>
      <c r="L19" s="1547"/>
      <c r="M19" s="1547"/>
      <c r="N19" s="1547"/>
      <c r="O19" s="177"/>
      <c r="Q19" s="177"/>
    </row>
    <row r="20" spans="1:17" ht="15" customHeight="1" x14ac:dyDescent="0.2">
      <c r="A20" s="9" t="s">
        <v>331</v>
      </c>
      <c r="B20" s="111" t="s">
        <v>332</v>
      </c>
      <c r="C20" s="226">
        <v>0</v>
      </c>
      <c r="D20" s="226">
        <v>0</v>
      </c>
      <c r="E20" s="1414">
        <f t="shared" si="0"/>
        <v>0</v>
      </c>
      <c r="F20" s="1428">
        <v>0</v>
      </c>
      <c r="G20" s="1418">
        <v>0</v>
      </c>
      <c r="H20" s="1433">
        <v>0</v>
      </c>
      <c r="I20" s="1428"/>
      <c r="J20" s="1439">
        <f t="shared" si="1"/>
        <v>0</v>
      </c>
      <c r="L20" s="1547"/>
      <c r="M20" s="1547"/>
      <c r="N20" s="1547"/>
      <c r="O20" s="177"/>
      <c r="Q20" s="177"/>
    </row>
    <row r="21" spans="1:17" ht="15" customHeight="1" x14ac:dyDescent="0.2">
      <c r="A21" s="9" t="s">
        <v>333</v>
      </c>
      <c r="B21" s="111" t="s">
        <v>334</v>
      </c>
      <c r="C21" s="226">
        <v>0</v>
      </c>
      <c r="D21" s="226">
        <v>0</v>
      </c>
      <c r="E21" s="1414">
        <f t="shared" si="0"/>
        <v>0</v>
      </c>
      <c r="F21" s="1428">
        <v>0</v>
      </c>
      <c r="G21" s="1418">
        <v>0</v>
      </c>
      <c r="H21" s="1433">
        <v>0</v>
      </c>
      <c r="I21" s="1428"/>
      <c r="J21" s="1439">
        <f t="shared" si="1"/>
        <v>0</v>
      </c>
      <c r="L21" s="1547"/>
      <c r="M21" s="1547"/>
      <c r="N21" s="1547"/>
      <c r="O21" s="177"/>
      <c r="Q21" s="177"/>
    </row>
    <row r="22" spans="1:17" ht="15" customHeight="1" x14ac:dyDescent="0.2">
      <c r="A22" s="9" t="s">
        <v>335</v>
      </c>
      <c r="B22" s="111" t="s">
        <v>336</v>
      </c>
      <c r="C22" s="226">
        <v>0</v>
      </c>
      <c r="D22" s="226">
        <v>0</v>
      </c>
      <c r="E22" s="1414">
        <f t="shared" si="0"/>
        <v>0</v>
      </c>
      <c r="F22" s="1428">
        <v>0</v>
      </c>
      <c r="G22" s="1418">
        <v>0</v>
      </c>
      <c r="H22" s="1433">
        <v>0</v>
      </c>
      <c r="I22" s="1428"/>
      <c r="J22" s="1439">
        <f t="shared" si="1"/>
        <v>0</v>
      </c>
      <c r="L22" s="1547"/>
      <c r="M22" s="1547"/>
      <c r="N22" s="1547"/>
      <c r="O22" s="177"/>
      <c r="Q22" s="177"/>
    </row>
    <row r="23" spans="1:17" ht="15" customHeight="1" x14ac:dyDescent="0.2">
      <c r="A23" s="9" t="s">
        <v>337</v>
      </c>
      <c r="B23" s="111" t="s">
        <v>338</v>
      </c>
      <c r="C23" s="226">
        <v>0</v>
      </c>
      <c r="D23" s="226">
        <v>0</v>
      </c>
      <c r="E23" s="1414">
        <f t="shared" si="0"/>
        <v>0</v>
      </c>
      <c r="F23" s="1428">
        <v>0</v>
      </c>
      <c r="G23" s="1418">
        <v>0</v>
      </c>
      <c r="H23" s="1433">
        <v>0</v>
      </c>
      <c r="I23" s="1428"/>
      <c r="J23" s="1439">
        <f t="shared" si="1"/>
        <v>0</v>
      </c>
      <c r="L23" s="1547"/>
      <c r="M23" s="1547"/>
      <c r="N23" s="1547"/>
      <c r="O23" s="177"/>
      <c r="Q23" s="177"/>
    </row>
    <row r="24" spans="1:17" ht="15" customHeight="1" x14ac:dyDescent="0.2">
      <c r="A24" s="9" t="s">
        <v>339</v>
      </c>
      <c r="B24" s="111" t="s">
        <v>340</v>
      </c>
      <c r="C24" s="226">
        <v>0</v>
      </c>
      <c r="D24" s="226">
        <v>0</v>
      </c>
      <c r="E24" s="1414">
        <f t="shared" si="0"/>
        <v>0</v>
      </c>
      <c r="F24" s="1428">
        <v>0</v>
      </c>
      <c r="G24" s="1418">
        <v>0</v>
      </c>
      <c r="H24" s="1433">
        <v>0</v>
      </c>
      <c r="I24" s="1428"/>
      <c r="J24" s="1439">
        <f t="shared" si="1"/>
        <v>0</v>
      </c>
      <c r="L24" s="1547"/>
      <c r="M24" s="1547"/>
      <c r="N24" s="1547"/>
      <c r="O24" s="177"/>
      <c r="Q24" s="177"/>
    </row>
    <row r="25" spans="1:17" ht="15" customHeight="1" x14ac:dyDescent="0.2">
      <c r="A25" s="9" t="s">
        <v>341</v>
      </c>
      <c r="B25" s="111" t="s">
        <v>342</v>
      </c>
      <c r="C25" s="226">
        <v>0</v>
      </c>
      <c r="D25" s="226">
        <v>0</v>
      </c>
      <c r="E25" s="1414">
        <f t="shared" si="0"/>
        <v>0</v>
      </c>
      <c r="F25" s="1428">
        <v>0</v>
      </c>
      <c r="G25" s="1418">
        <v>0</v>
      </c>
      <c r="H25" s="1433">
        <v>0</v>
      </c>
      <c r="I25" s="1428"/>
      <c r="J25" s="1439">
        <f t="shared" si="1"/>
        <v>0</v>
      </c>
      <c r="L25" s="1547"/>
      <c r="M25" s="1547"/>
      <c r="N25" s="1547"/>
      <c r="O25" s="177"/>
      <c r="Q25" s="177"/>
    </row>
    <row r="26" spans="1:17" ht="15" customHeight="1" x14ac:dyDescent="0.2">
      <c r="A26" s="9" t="s">
        <v>343</v>
      </c>
      <c r="B26" s="111" t="s">
        <v>344</v>
      </c>
      <c r="C26" s="226">
        <v>0</v>
      </c>
      <c r="D26" s="226">
        <v>0</v>
      </c>
      <c r="E26" s="1414">
        <f t="shared" si="0"/>
        <v>0</v>
      </c>
      <c r="F26" s="1428">
        <v>0</v>
      </c>
      <c r="G26" s="1418">
        <v>0</v>
      </c>
      <c r="H26" s="1433">
        <v>0</v>
      </c>
      <c r="I26" s="1428"/>
      <c r="J26" s="1439">
        <f t="shared" si="1"/>
        <v>0</v>
      </c>
      <c r="L26" s="1547"/>
      <c r="M26" s="1547"/>
      <c r="N26" s="1547"/>
      <c r="O26" s="177"/>
      <c r="Q26" s="177"/>
    </row>
    <row r="27" spans="1:17" ht="15" customHeight="1" x14ac:dyDescent="0.2">
      <c r="A27" s="9" t="s">
        <v>345</v>
      </c>
      <c r="B27" s="111" t="s">
        <v>346</v>
      </c>
      <c r="C27" s="226">
        <v>0</v>
      </c>
      <c r="D27" s="226">
        <v>0</v>
      </c>
      <c r="E27" s="1414">
        <f t="shared" si="0"/>
        <v>0</v>
      </c>
      <c r="F27" s="1428">
        <v>0</v>
      </c>
      <c r="G27" s="1418">
        <v>0</v>
      </c>
      <c r="H27" s="1433">
        <v>0</v>
      </c>
      <c r="I27" s="1428"/>
      <c r="J27" s="1439">
        <f t="shared" si="1"/>
        <v>0</v>
      </c>
      <c r="L27" s="1547"/>
      <c r="M27" s="1547"/>
      <c r="N27" s="1547"/>
      <c r="O27" s="177"/>
      <c r="Q27" s="177"/>
    </row>
    <row r="28" spans="1:17" ht="15" customHeight="1" x14ac:dyDescent="0.2">
      <c r="A28" s="9" t="s">
        <v>347</v>
      </c>
      <c r="B28" s="111" t="s">
        <v>348</v>
      </c>
      <c r="C28" s="226">
        <v>0</v>
      </c>
      <c r="D28" s="226">
        <v>0</v>
      </c>
      <c r="E28" s="1414">
        <f t="shared" si="0"/>
        <v>0</v>
      </c>
      <c r="F28" s="1428">
        <v>0</v>
      </c>
      <c r="G28" s="1418">
        <v>0</v>
      </c>
      <c r="H28" s="1433">
        <v>0</v>
      </c>
      <c r="I28" s="1428"/>
      <c r="J28" s="1439">
        <f t="shared" si="1"/>
        <v>0</v>
      </c>
      <c r="L28" s="1547"/>
      <c r="M28" s="1547"/>
      <c r="N28" s="1547"/>
      <c r="O28" s="177"/>
      <c r="Q28" s="177"/>
    </row>
    <row r="29" spans="1:17" ht="15" customHeight="1" x14ac:dyDescent="0.2">
      <c r="A29" s="9" t="s">
        <v>349</v>
      </c>
      <c r="B29" s="111" t="s">
        <v>350</v>
      </c>
      <c r="C29" s="226">
        <v>0</v>
      </c>
      <c r="D29" s="226">
        <v>0</v>
      </c>
      <c r="E29" s="1414">
        <f t="shared" si="0"/>
        <v>0</v>
      </c>
      <c r="F29" s="1428">
        <v>0</v>
      </c>
      <c r="G29" s="1418">
        <v>0</v>
      </c>
      <c r="H29" s="1433">
        <v>0</v>
      </c>
      <c r="I29" s="1428"/>
      <c r="J29" s="1439">
        <f t="shared" si="1"/>
        <v>0</v>
      </c>
      <c r="L29" s="1547"/>
      <c r="M29" s="1547"/>
      <c r="N29" s="1547"/>
      <c r="O29" s="177"/>
      <c r="Q29" s="177"/>
    </row>
    <row r="30" spans="1:17" ht="15" customHeight="1" x14ac:dyDescent="0.2">
      <c r="A30" s="9" t="s">
        <v>351</v>
      </c>
      <c r="B30" s="111" t="s">
        <v>352</v>
      </c>
      <c r="C30" s="226">
        <v>0</v>
      </c>
      <c r="D30" s="226">
        <v>0</v>
      </c>
      <c r="E30" s="1414">
        <f t="shared" si="0"/>
        <v>0</v>
      </c>
      <c r="F30" s="1428">
        <v>0</v>
      </c>
      <c r="G30" s="1418">
        <v>0</v>
      </c>
      <c r="H30" s="1433">
        <v>0</v>
      </c>
      <c r="I30" s="1428"/>
      <c r="J30" s="1439">
        <f t="shared" si="1"/>
        <v>0</v>
      </c>
      <c r="L30" s="1547"/>
      <c r="M30" s="1547"/>
      <c r="N30" s="1547"/>
      <c r="O30" s="177"/>
      <c r="Q30" s="177"/>
    </row>
    <row r="31" spans="1:17" ht="15" customHeight="1" x14ac:dyDescent="0.2">
      <c r="A31" s="9" t="s">
        <v>353</v>
      </c>
      <c r="B31" s="111" t="s">
        <v>354</v>
      </c>
      <c r="C31" s="226">
        <v>0</v>
      </c>
      <c r="D31" s="226">
        <v>0</v>
      </c>
      <c r="E31" s="1414">
        <f t="shared" si="0"/>
        <v>0</v>
      </c>
      <c r="F31" s="1428">
        <v>0</v>
      </c>
      <c r="G31" s="1418">
        <v>0</v>
      </c>
      <c r="H31" s="1433">
        <v>0</v>
      </c>
      <c r="I31" s="1428"/>
      <c r="J31" s="1439">
        <f t="shared" si="1"/>
        <v>0</v>
      </c>
      <c r="L31" s="1547"/>
      <c r="M31" s="1547"/>
      <c r="N31" s="1547"/>
      <c r="O31" s="177"/>
      <c r="Q31" s="177"/>
    </row>
    <row r="32" spans="1:17" ht="15" customHeight="1" x14ac:dyDescent="0.2">
      <c r="A32" s="9" t="s">
        <v>355</v>
      </c>
      <c r="B32" s="111" t="s">
        <v>356</v>
      </c>
      <c r="C32" s="226">
        <v>0</v>
      </c>
      <c r="D32" s="226">
        <v>0</v>
      </c>
      <c r="E32" s="1414">
        <f t="shared" si="0"/>
        <v>0</v>
      </c>
      <c r="F32" s="1428">
        <v>0</v>
      </c>
      <c r="G32" s="1418">
        <v>0</v>
      </c>
      <c r="H32" s="1433">
        <v>0</v>
      </c>
      <c r="I32" s="1428"/>
      <c r="J32" s="1439">
        <f t="shared" si="1"/>
        <v>0</v>
      </c>
      <c r="L32" s="1547"/>
      <c r="M32" s="1547"/>
      <c r="N32" s="1547"/>
      <c r="O32" s="177"/>
      <c r="Q32" s="177"/>
    </row>
    <row r="33" spans="1:17" ht="15" customHeight="1" x14ac:dyDescent="0.2">
      <c r="A33" s="9" t="s">
        <v>357</v>
      </c>
      <c r="B33" s="111" t="s">
        <v>358</v>
      </c>
      <c r="C33" s="226">
        <v>0</v>
      </c>
      <c r="D33" s="226">
        <v>0</v>
      </c>
      <c r="E33" s="1414">
        <f t="shared" si="0"/>
        <v>0</v>
      </c>
      <c r="F33" s="1428">
        <v>0</v>
      </c>
      <c r="G33" s="1418">
        <v>0</v>
      </c>
      <c r="H33" s="1433">
        <v>0</v>
      </c>
      <c r="I33" s="1428"/>
      <c r="J33" s="1439">
        <f t="shared" si="1"/>
        <v>0</v>
      </c>
      <c r="L33" s="1547"/>
      <c r="M33" s="1547"/>
      <c r="N33" s="1547"/>
      <c r="O33" s="177"/>
      <c r="Q33" s="177"/>
    </row>
    <row r="34" spans="1:17" ht="15" customHeight="1" x14ac:dyDescent="0.2">
      <c r="A34" s="9" t="s">
        <v>359</v>
      </c>
      <c r="B34" s="111" t="s">
        <v>360</v>
      </c>
      <c r="C34" s="226">
        <v>0</v>
      </c>
      <c r="D34" s="226">
        <v>0</v>
      </c>
      <c r="E34" s="1414">
        <f t="shared" si="0"/>
        <v>0</v>
      </c>
      <c r="F34" s="1428">
        <v>0</v>
      </c>
      <c r="G34" s="1418">
        <v>0</v>
      </c>
      <c r="H34" s="1433">
        <v>0</v>
      </c>
      <c r="I34" s="1428"/>
      <c r="J34" s="1439">
        <f t="shared" si="1"/>
        <v>0</v>
      </c>
      <c r="L34" s="1547"/>
      <c r="M34" s="1547"/>
      <c r="N34" s="1547"/>
      <c r="O34" s="177"/>
      <c r="Q34" s="177"/>
    </row>
    <row r="35" spans="1:17" ht="15" customHeight="1" x14ac:dyDescent="0.2">
      <c r="A35" s="9" t="s">
        <v>361</v>
      </c>
      <c r="B35" s="111" t="s">
        <v>362</v>
      </c>
      <c r="C35" s="226">
        <v>0</v>
      </c>
      <c r="D35" s="226">
        <v>0</v>
      </c>
      <c r="E35" s="1414">
        <f t="shared" si="0"/>
        <v>0</v>
      </c>
      <c r="F35" s="1428">
        <v>0</v>
      </c>
      <c r="G35" s="1418">
        <v>0</v>
      </c>
      <c r="H35" s="1433">
        <v>0</v>
      </c>
      <c r="I35" s="1428"/>
      <c r="J35" s="1439">
        <f t="shared" si="1"/>
        <v>0</v>
      </c>
      <c r="L35" s="1547"/>
      <c r="M35" s="1547"/>
      <c r="N35" s="1547"/>
      <c r="O35" s="177"/>
      <c r="Q35" s="177"/>
    </row>
    <row r="36" spans="1:17" ht="15" customHeight="1" x14ac:dyDescent="0.2">
      <c r="A36" s="9" t="s">
        <v>363</v>
      </c>
      <c r="B36" s="111" t="s">
        <v>364</v>
      </c>
      <c r="C36" s="226">
        <v>0</v>
      </c>
      <c r="D36" s="226">
        <v>0</v>
      </c>
      <c r="E36" s="1414">
        <f t="shared" si="0"/>
        <v>0</v>
      </c>
      <c r="F36" s="1428">
        <v>0</v>
      </c>
      <c r="G36" s="1418">
        <v>0</v>
      </c>
      <c r="H36" s="1433">
        <v>0</v>
      </c>
      <c r="I36" s="1428"/>
      <c r="J36" s="1439">
        <f t="shared" si="1"/>
        <v>0</v>
      </c>
      <c r="L36" s="1547"/>
      <c r="M36" s="1547"/>
      <c r="N36" s="1547"/>
      <c r="O36" s="177"/>
      <c r="Q36" s="177"/>
    </row>
    <row r="37" spans="1:17" ht="15" customHeight="1" x14ac:dyDescent="0.2">
      <c r="A37" s="9" t="s">
        <v>365</v>
      </c>
      <c r="B37" s="111" t="s">
        <v>366</v>
      </c>
      <c r="C37" s="226">
        <v>0</v>
      </c>
      <c r="D37" s="226">
        <v>0</v>
      </c>
      <c r="E37" s="1414">
        <f t="shared" si="0"/>
        <v>0</v>
      </c>
      <c r="F37" s="1428">
        <v>0</v>
      </c>
      <c r="G37" s="1418">
        <v>0</v>
      </c>
      <c r="H37" s="1433">
        <v>0</v>
      </c>
      <c r="I37" s="1428"/>
      <c r="J37" s="1439">
        <f t="shared" si="1"/>
        <v>0</v>
      </c>
      <c r="L37" s="1547"/>
      <c r="M37" s="1547"/>
      <c r="N37" s="1547"/>
      <c r="O37" s="177"/>
      <c r="Q37" s="177"/>
    </row>
    <row r="38" spans="1:17" ht="15" customHeight="1" x14ac:dyDescent="0.2">
      <c r="A38" s="9" t="s">
        <v>367</v>
      </c>
      <c r="B38" s="111" t="s">
        <v>368</v>
      </c>
      <c r="C38" s="226">
        <v>0</v>
      </c>
      <c r="D38" s="226">
        <v>0</v>
      </c>
      <c r="E38" s="1414">
        <f t="shared" si="0"/>
        <v>0</v>
      </c>
      <c r="F38" s="1428">
        <v>0</v>
      </c>
      <c r="G38" s="1418">
        <v>0</v>
      </c>
      <c r="H38" s="1433">
        <v>0</v>
      </c>
      <c r="I38" s="1428"/>
      <c r="J38" s="1439">
        <f t="shared" si="1"/>
        <v>0</v>
      </c>
      <c r="L38" s="1547"/>
      <c r="M38" s="1547"/>
      <c r="N38" s="1547"/>
      <c r="O38" s="177"/>
      <c r="Q38" s="177"/>
    </row>
    <row r="39" spans="1:17" ht="15" customHeight="1" x14ac:dyDescent="0.2">
      <c r="A39" s="9" t="s">
        <v>369</v>
      </c>
      <c r="B39" s="111" t="s">
        <v>370</v>
      </c>
      <c r="C39" s="226">
        <v>0</v>
      </c>
      <c r="D39" s="226">
        <v>0</v>
      </c>
      <c r="E39" s="1414">
        <f t="shared" si="0"/>
        <v>0</v>
      </c>
      <c r="F39" s="1428">
        <v>0</v>
      </c>
      <c r="G39" s="1418">
        <v>0</v>
      </c>
      <c r="H39" s="1433">
        <v>0</v>
      </c>
      <c r="I39" s="1428"/>
      <c r="J39" s="1439">
        <f t="shared" si="1"/>
        <v>0</v>
      </c>
      <c r="L39" s="1547"/>
      <c r="M39" s="1547"/>
      <c r="N39" s="1547"/>
      <c r="O39" s="177"/>
      <c r="Q39" s="177"/>
    </row>
    <row r="40" spans="1:17" ht="15" customHeight="1" x14ac:dyDescent="0.2">
      <c r="A40" s="9" t="s">
        <v>371</v>
      </c>
      <c r="B40" s="111" t="s">
        <v>372</v>
      </c>
      <c r="C40" s="226">
        <v>0</v>
      </c>
      <c r="D40" s="226">
        <v>0</v>
      </c>
      <c r="E40" s="1414">
        <f t="shared" si="0"/>
        <v>0</v>
      </c>
      <c r="F40" s="1428">
        <v>0</v>
      </c>
      <c r="G40" s="1418">
        <v>0</v>
      </c>
      <c r="H40" s="1433">
        <v>0</v>
      </c>
      <c r="I40" s="1428"/>
      <c r="J40" s="1439">
        <f t="shared" si="1"/>
        <v>0</v>
      </c>
      <c r="L40" s="1547"/>
      <c r="M40" s="1547"/>
      <c r="N40" s="1547"/>
      <c r="O40" s="177"/>
      <c r="Q40" s="177"/>
    </row>
    <row r="41" spans="1:17" ht="15" customHeight="1" x14ac:dyDescent="0.2">
      <c r="A41" s="9" t="s">
        <v>373</v>
      </c>
      <c r="B41" s="111" t="s">
        <v>374</v>
      </c>
      <c r="C41" s="226">
        <v>0</v>
      </c>
      <c r="D41" s="226">
        <v>0</v>
      </c>
      <c r="E41" s="1414">
        <f t="shared" si="0"/>
        <v>0</v>
      </c>
      <c r="F41" s="1428">
        <v>0</v>
      </c>
      <c r="G41" s="1418">
        <v>0</v>
      </c>
      <c r="H41" s="1433">
        <v>0</v>
      </c>
      <c r="I41" s="1428"/>
      <c r="J41" s="1439">
        <f t="shared" si="1"/>
        <v>0</v>
      </c>
      <c r="L41" s="1547"/>
      <c r="M41" s="1547"/>
      <c r="N41" s="1547"/>
      <c r="O41" s="177"/>
      <c r="Q41" s="177"/>
    </row>
    <row r="42" spans="1:17" ht="15" customHeight="1" x14ac:dyDescent="0.2">
      <c r="A42" s="9" t="s">
        <v>375</v>
      </c>
      <c r="B42" s="111" t="s">
        <v>376</v>
      </c>
      <c r="C42" s="226">
        <v>0</v>
      </c>
      <c r="D42" s="226">
        <v>0</v>
      </c>
      <c r="E42" s="1414">
        <f t="shared" si="0"/>
        <v>0</v>
      </c>
      <c r="F42" s="1428">
        <v>0</v>
      </c>
      <c r="G42" s="1418">
        <v>0</v>
      </c>
      <c r="H42" s="1433">
        <v>0</v>
      </c>
      <c r="I42" s="1428"/>
      <c r="J42" s="1439">
        <f t="shared" si="1"/>
        <v>0</v>
      </c>
      <c r="L42" s="1547"/>
      <c r="M42" s="1547"/>
      <c r="N42" s="1547"/>
      <c r="O42" s="177"/>
      <c r="Q42" s="177"/>
    </row>
    <row r="43" spans="1:17" ht="15" customHeight="1" x14ac:dyDescent="0.2">
      <c r="A43" s="9" t="s">
        <v>377</v>
      </c>
      <c r="B43" s="111" t="s">
        <v>378</v>
      </c>
      <c r="C43" s="226">
        <v>0</v>
      </c>
      <c r="D43" s="226">
        <v>0</v>
      </c>
      <c r="E43" s="1414">
        <f t="shared" si="0"/>
        <v>0</v>
      </c>
      <c r="F43" s="1428">
        <v>0</v>
      </c>
      <c r="G43" s="1418">
        <v>0</v>
      </c>
      <c r="H43" s="1433">
        <v>0</v>
      </c>
      <c r="I43" s="1428"/>
      <c r="J43" s="1439">
        <f t="shared" si="1"/>
        <v>0</v>
      </c>
      <c r="L43" s="1547"/>
      <c r="M43" s="1547"/>
      <c r="N43" s="1547"/>
      <c r="O43" s="177"/>
      <c r="Q43" s="177"/>
    </row>
    <row r="44" spans="1:17" ht="15" customHeight="1" x14ac:dyDescent="0.2">
      <c r="A44" s="9" t="s">
        <v>379</v>
      </c>
      <c r="B44" s="111" t="s">
        <v>380</v>
      </c>
      <c r="C44" s="226">
        <v>0</v>
      </c>
      <c r="D44" s="226">
        <v>0</v>
      </c>
      <c r="E44" s="1414">
        <f t="shared" si="0"/>
        <v>0</v>
      </c>
      <c r="F44" s="1428">
        <v>0</v>
      </c>
      <c r="G44" s="1418">
        <v>0</v>
      </c>
      <c r="H44" s="1433">
        <v>0</v>
      </c>
      <c r="I44" s="1428"/>
      <c r="J44" s="1439">
        <f t="shared" si="1"/>
        <v>0</v>
      </c>
      <c r="L44" s="1547"/>
      <c r="M44" s="1547"/>
      <c r="N44" s="1547"/>
      <c r="O44" s="177"/>
      <c r="Q44" s="177"/>
    </row>
    <row r="45" spans="1:17" ht="15" customHeight="1" x14ac:dyDescent="0.2">
      <c r="A45" s="9" t="s">
        <v>381</v>
      </c>
      <c r="B45" s="111" t="s">
        <v>382</v>
      </c>
      <c r="C45" s="226">
        <v>0</v>
      </c>
      <c r="D45" s="226">
        <v>0</v>
      </c>
      <c r="E45" s="1414">
        <f t="shared" si="0"/>
        <v>0</v>
      </c>
      <c r="F45" s="1428">
        <v>0</v>
      </c>
      <c r="G45" s="1418">
        <v>0</v>
      </c>
      <c r="H45" s="1433">
        <v>0</v>
      </c>
      <c r="I45" s="1428"/>
      <c r="J45" s="1439">
        <f t="shared" si="1"/>
        <v>0</v>
      </c>
      <c r="L45" s="1547"/>
      <c r="M45" s="1547"/>
      <c r="N45" s="1547"/>
      <c r="O45" s="177"/>
      <c r="Q45" s="177"/>
    </row>
    <row r="46" spans="1:17" ht="15" customHeight="1" x14ac:dyDescent="0.2">
      <c r="A46" s="9" t="s">
        <v>383</v>
      </c>
      <c r="B46" s="111" t="s">
        <v>384</v>
      </c>
      <c r="C46" s="226">
        <v>0</v>
      </c>
      <c r="D46" s="226">
        <v>0</v>
      </c>
      <c r="E46" s="1414">
        <f t="shared" si="0"/>
        <v>0</v>
      </c>
      <c r="F46" s="1428">
        <v>0</v>
      </c>
      <c r="G46" s="1418">
        <v>0</v>
      </c>
      <c r="H46" s="1433">
        <v>0</v>
      </c>
      <c r="I46" s="1428"/>
      <c r="J46" s="1439">
        <f t="shared" si="1"/>
        <v>0</v>
      </c>
      <c r="L46" s="1547"/>
      <c r="M46" s="1547"/>
      <c r="N46" s="1547"/>
      <c r="O46" s="177"/>
      <c r="Q46" s="177"/>
    </row>
    <row r="47" spans="1:17" ht="15" customHeight="1" x14ac:dyDescent="0.2">
      <c r="A47" s="9" t="s">
        <v>385</v>
      </c>
      <c r="B47" s="111" t="s">
        <v>386</v>
      </c>
      <c r="C47" s="226">
        <v>0</v>
      </c>
      <c r="D47" s="226">
        <v>0</v>
      </c>
      <c r="E47" s="1414">
        <f t="shared" si="0"/>
        <v>0</v>
      </c>
      <c r="F47" s="1428">
        <v>0</v>
      </c>
      <c r="G47" s="1418">
        <v>0</v>
      </c>
      <c r="H47" s="1433">
        <v>0</v>
      </c>
      <c r="I47" s="1428"/>
      <c r="J47" s="1439">
        <f t="shared" si="1"/>
        <v>0</v>
      </c>
      <c r="L47" s="1547"/>
      <c r="M47" s="1547"/>
      <c r="N47" s="1547"/>
      <c r="O47" s="177"/>
      <c r="Q47" s="177"/>
    </row>
    <row r="48" spans="1:17" ht="15" customHeight="1" x14ac:dyDescent="0.2">
      <c r="A48" s="9" t="s">
        <v>387</v>
      </c>
      <c r="B48" s="111" t="s">
        <v>388</v>
      </c>
      <c r="C48" s="226">
        <v>0</v>
      </c>
      <c r="D48" s="226">
        <v>0</v>
      </c>
      <c r="E48" s="1414">
        <f t="shared" si="0"/>
        <v>0</v>
      </c>
      <c r="F48" s="1428">
        <v>0</v>
      </c>
      <c r="G48" s="1418">
        <v>0</v>
      </c>
      <c r="H48" s="1433">
        <v>0</v>
      </c>
      <c r="I48" s="1428"/>
      <c r="J48" s="1439">
        <f t="shared" si="1"/>
        <v>0</v>
      </c>
      <c r="L48" s="1547"/>
      <c r="M48" s="1547"/>
      <c r="N48" s="1547"/>
      <c r="O48" s="177"/>
      <c r="Q48" s="177"/>
    </row>
    <row r="49" spans="1:23" ht="15" customHeight="1" x14ac:dyDescent="0.2">
      <c r="A49" s="9" t="s">
        <v>389</v>
      </c>
      <c r="B49" s="111" t="s">
        <v>390</v>
      </c>
      <c r="C49" s="226">
        <v>0</v>
      </c>
      <c r="D49" s="226">
        <v>0</v>
      </c>
      <c r="E49" s="1414">
        <f t="shared" si="0"/>
        <v>0</v>
      </c>
      <c r="F49" s="1428">
        <v>0</v>
      </c>
      <c r="G49" s="1418">
        <v>0</v>
      </c>
      <c r="H49" s="1433">
        <v>0</v>
      </c>
      <c r="I49" s="1428"/>
      <c r="J49" s="1439">
        <f t="shared" si="1"/>
        <v>0</v>
      </c>
      <c r="L49" s="1547"/>
      <c r="M49" s="1547"/>
      <c r="N49" s="1547"/>
      <c r="O49" s="177"/>
      <c r="Q49" s="177"/>
    </row>
    <row r="50" spans="1:23" ht="15" customHeight="1" x14ac:dyDescent="0.2">
      <c r="A50" s="9" t="s">
        <v>391</v>
      </c>
      <c r="B50" s="111" t="s">
        <v>392</v>
      </c>
      <c r="C50" s="226">
        <v>0</v>
      </c>
      <c r="D50" s="226">
        <v>0</v>
      </c>
      <c r="E50" s="1414">
        <f t="shared" si="0"/>
        <v>0</v>
      </c>
      <c r="F50" s="1428">
        <v>0</v>
      </c>
      <c r="G50" s="1418">
        <v>0</v>
      </c>
      <c r="H50" s="1433">
        <v>0</v>
      </c>
      <c r="I50" s="1428"/>
      <c r="J50" s="1439">
        <f t="shared" si="1"/>
        <v>0</v>
      </c>
      <c r="L50" s="1547"/>
      <c r="M50" s="1547"/>
      <c r="N50" s="1547"/>
      <c r="O50" s="177"/>
      <c r="Q50" s="177"/>
    </row>
    <row r="51" spans="1:23" ht="15" customHeight="1" x14ac:dyDescent="0.2">
      <c r="A51" s="9" t="s">
        <v>393</v>
      </c>
      <c r="B51" s="111" t="s">
        <v>394</v>
      </c>
      <c r="C51" s="226">
        <v>0</v>
      </c>
      <c r="D51" s="226">
        <v>0</v>
      </c>
      <c r="E51" s="1414">
        <f t="shared" si="0"/>
        <v>0</v>
      </c>
      <c r="F51" s="1428">
        <v>0</v>
      </c>
      <c r="G51" s="1418">
        <v>0</v>
      </c>
      <c r="H51" s="1433">
        <v>0</v>
      </c>
      <c r="I51" s="1428"/>
      <c r="J51" s="1439">
        <f>SUM(E51,G51:H51)</f>
        <v>0</v>
      </c>
      <c r="L51" s="1547"/>
      <c r="M51" s="1547"/>
      <c r="N51" s="1547"/>
      <c r="O51" s="177"/>
      <c r="Q51" s="177"/>
    </row>
    <row r="52" spans="1:23" ht="15" customHeight="1" x14ac:dyDescent="0.25">
      <c r="A52" s="11" t="s">
        <v>395</v>
      </c>
      <c r="B52" s="112" t="s">
        <v>396</v>
      </c>
      <c r="C52" s="231">
        <v>0</v>
      </c>
      <c r="D52" s="231">
        <v>0</v>
      </c>
      <c r="E52" s="1415">
        <f t="shared" si="0"/>
        <v>0</v>
      </c>
      <c r="F52" s="1428">
        <v>0</v>
      </c>
      <c r="G52" s="1419">
        <v>0</v>
      </c>
      <c r="H52" s="1434">
        <v>0</v>
      </c>
      <c r="I52" s="1428"/>
      <c r="J52" s="1440">
        <f t="shared" si="1"/>
        <v>0</v>
      </c>
      <c r="L52" s="1547"/>
      <c r="M52" s="1547"/>
      <c r="N52" s="1547"/>
      <c r="O52" s="177"/>
      <c r="Q52" s="177"/>
      <c r="T52"/>
      <c r="U52"/>
      <c r="V52"/>
      <c r="W52"/>
    </row>
    <row r="53" spans="1:23" ht="15" customHeight="1" x14ac:dyDescent="0.25">
      <c r="A53" s="28" t="s">
        <v>397</v>
      </c>
      <c r="B53" s="684" t="s">
        <v>398</v>
      </c>
      <c r="C53" s="878">
        <f>SUM(C8:C52)</f>
        <v>0</v>
      </c>
      <c r="D53" s="878">
        <f>SUM(D8:D52)</f>
        <v>0</v>
      </c>
      <c r="E53" s="1416">
        <f>SUM(C53:D53)</f>
        <v>0</v>
      </c>
      <c r="F53" s="1429"/>
      <c r="G53" s="1420">
        <f>SUM(G8:G52)</f>
        <v>0</v>
      </c>
      <c r="H53" s="1435">
        <f>SUM(H8:H52)</f>
        <v>0</v>
      </c>
      <c r="I53" s="1429"/>
      <c r="J53" s="1441">
        <f>SUM(E53,G53:H53)</f>
        <v>0</v>
      </c>
      <c r="L53" s="1547"/>
      <c r="M53" s="1547"/>
      <c r="N53" s="177"/>
      <c r="O53" s="177"/>
      <c r="Q53" s="177"/>
      <c r="T53"/>
      <c r="U53"/>
      <c r="V53"/>
      <c r="W53"/>
    </row>
    <row r="54" spans="1:23" ht="15" customHeight="1" x14ac:dyDescent="0.25">
      <c r="A54" s="28" t="s">
        <v>397</v>
      </c>
      <c r="B54" s="684" t="s">
        <v>398</v>
      </c>
      <c r="C54" s="346">
        <v>0</v>
      </c>
      <c r="D54" s="346">
        <v>0</v>
      </c>
      <c r="E54" s="1416">
        <f>SUM(C54:D54)</f>
        <v>0</v>
      </c>
      <c r="F54" s="1429"/>
      <c r="G54" s="1421">
        <v>0</v>
      </c>
      <c r="H54" s="1436">
        <v>0</v>
      </c>
      <c r="I54" s="1429"/>
      <c r="J54" s="1441">
        <f>SUM(E54,G54:H54)</f>
        <v>0</v>
      </c>
      <c r="L54" s="1547"/>
      <c r="M54" s="1547"/>
      <c r="N54" s="177"/>
      <c r="O54" s="177"/>
      <c r="Q54" s="177"/>
      <c r="S54" s="46"/>
      <c r="T54"/>
      <c r="U54"/>
      <c r="V54"/>
      <c r="W54"/>
    </row>
    <row r="55" spans="1:23" ht="15" customHeight="1" x14ac:dyDescent="0.2">
      <c r="A55" s="21"/>
      <c r="B55" s="14"/>
      <c r="C55" s="237"/>
      <c r="D55" s="237"/>
      <c r="E55" s="237"/>
      <c r="F55" s="993"/>
      <c r="G55" s="237"/>
      <c r="H55" s="237"/>
      <c r="I55" s="993"/>
      <c r="J55" s="238"/>
      <c r="L55" s="1547"/>
      <c r="M55" s="177"/>
      <c r="N55" s="177"/>
      <c r="O55" s="177"/>
      <c r="Q55" s="177"/>
    </row>
    <row r="56" spans="1:23" ht="15" customHeight="1" x14ac:dyDescent="0.2">
      <c r="A56" s="5">
        <v>2</v>
      </c>
      <c r="B56" s="47" t="s">
        <v>399</v>
      </c>
      <c r="C56" s="263">
        <v>0</v>
      </c>
      <c r="D56" s="263">
        <v>0</v>
      </c>
      <c r="E56" s="1416">
        <f>SUM(C56:D56)</f>
        <v>0</v>
      </c>
      <c r="F56" s="1430">
        <v>0</v>
      </c>
      <c r="G56" s="1422">
        <v>0</v>
      </c>
      <c r="H56" s="1437">
        <v>0</v>
      </c>
      <c r="I56" s="1430">
        <v>0</v>
      </c>
      <c r="J56" s="1441">
        <f>SUM(E56,G56:H56)</f>
        <v>0</v>
      </c>
      <c r="L56" s="1547"/>
      <c r="M56" s="177"/>
      <c r="N56" s="177"/>
      <c r="O56" s="177"/>
      <c r="Q56" s="177"/>
    </row>
    <row r="57" spans="1:23" ht="15" customHeight="1" x14ac:dyDescent="0.2">
      <c r="A57" s="21"/>
      <c r="B57" s="14"/>
      <c r="C57" s="237"/>
      <c r="D57" s="237"/>
      <c r="E57" s="237"/>
      <c r="F57" s="1431"/>
      <c r="G57" s="237"/>
      <c r="H57" s="237"/>
      <c r="I57" s="1431"/>
      <c r="J57" s="238"/>
      <c r="L57" s="1547"/>
      <c r="M57" s="177"/>
      <c r="N57" s="177"/>
      <c r="O57" s="177"/>
      <c r="Q57" s="177"/>
    </row>
    <row r="58" spans="1:23" ht="15" customHeight="1" x14ac:dyDescent="0.2">
      <c r="A58" s="34">
        <v>3</v>
      </c>
      <c r="B58" s="44" t="s">
        <v>400</v>
      </c>
      <c r="C58" s="207" t="s">
        <v>27</v>
      </c>
      <c r="D58" s="207" t="s">
        <v>27</v>
      </c>
      <c r="E58" s="207" t="s">
        <v>27</v>
      </c>
      <c r="F58" s="1424" t="s">
        <v>27</v>
      </c>
      <c r="G58" s="207" t="s">
        <v>27</v>
      </c>
      <c r="H58" s="207" t="s">
        <v>27</v>
      </c>
      <c r="I58" s="1424" t="s">
        <v>27</v>
      </c>
      <c r="J58" s="208" t="s">
        <v>27</v>
      </c>
      <c r="L58" s="1547"/>
      <c r="M58" s="177"/>
      <c r="N58" s="177"/>
      <c r="O58" s="177"/>
      <c r="Q58" s="177"/>
    </row>
    <row r="59" spans="1:23" ht="15" customHeight="1" x14ac:dyDescent="0.2">
      <c r="A59" s="5" t="s">
        <v>107</v>
      </c>
      <c r="B59" s="41" t="s">
        <v>401</v>
      </c>
      <c r="C59" s="263">
        <v>0</v>
      </c>
      <c r="D59" s="263">
        <v>0</v>
      </c>
      <c r="E59" s="240">
        <f>SUM(C59:D59)</f>
        <v>0</v>
      </c>
      <c r="F59" s="264">
        <v>0</v>
      </c>
      <c r="G59" s="263">
        <v>0</v>
      </c>
      <c r="H59" s="263">
        <v>0</v>
      </c>
      <c r="I59" s="264">
        <v>0</v>
      </c>
      <c r="J59" s="240">
        <f>SUM(E59,G59:H59)</f>
        <v>0</v>
      </c>
      <c r="L59" s="1547"/>
      <c r="M59" s="177"/>
      <c r="N59" s="177"/>
      <c r="O59" s="177"/>
      <c r="Q59" s="177"/>
    </row>
    <row r="60" spans="1:23" ht="15" customHeight="1" x14ac:dyDescent="0.2">
      <c r="A60" s="34" t="s">
        <v>109</v>
      </c>
      <c r="B60" s="48" t="s">
        <v>473</v>
      </c>
      <c r="C60" s="1308" t="s">
        <v>27</v>
      </c>
      <c r="D60" s="1308" t="s">
        <v>27</v>
      </c>
      <c r="E60" s="1308" t="s">
        <v>27</v>
      </c>
      <c r="F60" s="1308" t="s">
        <v>27</v>
      </c>
      <c r="G60" s="207" t="s">
        <v>27</v>
      </c>
      <c r="H60" s="1308" t="s">
        <v>27</v>
      </c>
      <c r="I60" s="1308" t="s">
        <v>27</v>
      </c>
      <c r="J60" s="208" t="s">
        <v>27</v>
      </c>
      <c r="L60" s="1547"/>
      <c r="M60" s="177"/>
      <c r="N60" s="177"/>
      <c r="O60" s="177"/>
      <c r="Q60" s="177"/>
    </row>
    <row r="61" spans="1:23" ht="15" customHeight="1" x14ac:dyDescent="0.2">
      <c r="A61" s="7" t="s">
        <v>474</v>
      </c>
      <c r="B61" s="113" t="s">
        <v>475</v>
      </c>
      <c r="C61" s="1426"/>
      <c r="D61" s="1425"/>
      <c r="E61" s="1425"/>
      <c r="F61" s="1445"/>
      <c r="G61" s="1454">
        <v>0</v>
      </c>
      <c r="H61" s="1426"/>
      <c r="I61" s="1445"/>
      <c r="J61" s="1438">
        <f>G61</f>
        <v>0</v>
      </c>
      <c r="L61" s="1547"/>
      <c r="M61" s="177"/>
      <c r="N61" s="177"/>
      <c r="O61" s="177"/>
      <c r="Q61" s="177"/>
    </row>
    <row r="62" spans="1:23" ht="27" x14ac:dyDescent="0.2">
      <c r="A62" s="144" t="s">
        <v>476</v>
      </c>
      <c r="B62" s="638" t="s">
        <v>477</v>
      </c>
      <c r="C62" s="1446"/>
      <c r="D62" s="1447"/>
      <c r="E62" s="1447"/>
      <c r="F62" s="1452"/>
      <c r="G62" s="1455">
        <v>0</v>
      </c>
      <c r="H62" s="1446"/>
      <c r="I62" s="1452"/>
      <c r="J62" s="1456">
        <f>G62</f>
        <v>0</v>
      </c>
      <c r="L62" s="1547"/>
      <c r="M62" s="177"/>
      <c r="N62" s="177"/>
      <c r="O62" s="177"/>
      <c r="Q62" s="177"/>
    </row>
    <row r="63" spans="1:23" ht="15" customHeight="1" x14ac:dyDescent="0.2">
      <c r="A63" s="11" t="s">
        <v>478</v>
      </c>
      <c r="B63" s="114" t="s">
        <v>479</v>
      </c>
      <c r="C63" s="1444">
        <v>0</v>
      </c>
      <c r="D63" s="1444">
        <v>0</v>
      </c>
      <c r="E63" s="1448">
        <f>SUM(C63:D63)</f>
        <v>0</v>
      </c>
      <c r="F63" s="1428"/>
      <c r="G63" s="1450">
        <v>0</v>
      </c>
      <c r="H63" s="1457">
        <v>0</v>
      </c>
      <c r="I63" s="1428"/>
      <c r="J63" s="1440">
        <f>SUM(E63,G63:H63)</f>
        <v>0</v>
      </c>
      <c r="L63" s="1547"/>
      <c r="M63" s="177"/>
      <c r="N63" s="177"/>
      <c r="O63" s="177"/>
      <c r="Q63" s="177"/>
    </row>
    <row r="64" spans="1:23" ht="15" customHeight="1" x14ac:dyDescent="0.2">
      <c r="A64" s="22" t="s">
        <v>480</v>
      </c>
      <c r="B64" s="49" t="s">
        <v>481</v>
      </c>
      <c r="C64" s="236">
        <f>C63</f>
        <v>0</v>
      </c>
      <c r="D64" s="236">
        <f>D63</f>
        <v>0</v>
      </c>
      <c r="E64" s="1449">
        <f>E63</f>
        <v>0</v>
      </c>
      <c r="F64" s="1429"/>
      <c r="G64" s="1451">
        <f>SUM(G61:G63)</f>
        <v>0</v>
      </c>
      <c r="H64" s="1449">
        <f>H63</f>
        <v>0</v>
      </c>
      <c r="I64" s="1429"/>
      <c r="J64" s="1451">
        <f>SUM(J61:J63)</f>
        <v>0</v>
      </c>
      <c r="L64" s="1547"/>
      <c r="M64" s="177"/>
      <c r="N64" s="177"/>
      <c r="O64" s="177"/>
      <c r="Q64" s="177"/>
    </row>
    <row r="65" spans="1:19" ht="15" customHeight="1" x14ac:dyDescent="0.2">
      <c r="A65" s="5" t="s">
        <v>111</v>
      </c>
      <c r="B65" s="41" t="s">
        <v>403</v>
      </c>
      <c r="C65" s="263">
        <v>0</v>
      </c>
      <c r="D65" s="263">
        <v>0</v>
      </c>
      <c r="E65" s="1416">
        <f>SUM(C65:D65)</f>
        <v>0</v>
      </c>
      <c r="F65" s="1428"/>
      <c r="G65" s="1422">
        <v>0</v>
      </c>
      <c r="H65" s="1437">
        <v>0</v>
      </c>
      <c r="I65" s="1428"/>
      <c r="J65" s="1441">
        <f>SUM(E65,G65:H65)</f>
        <v>0</v>
      </c>
      <c r="L65" s="1547"/>
      <c r="M65" s="177"/>
      <c r="N65" s="177"/>
      <c r="O65" s="177"/>
      <c r="Q65" s="177"/>
    </row>
    <row r="66" spans="1:19" ht="15" customHeight="1" x14ac:dyDescent="0.2">
      <c r="A66" s="22" t="s">
        <v>113</v>
      </c>
      <c r="B66" s="43" t="s">
        <v>404</v>
      </c>
      <c r="C66" s="236">
        <f>SUM(C59,C64,C65)</f>
        <v>0</v>
      </c>
      <c r="D66" s="236">
        <f>SUM(D59,D64,D65)</f>
        <v>0</v>
      </c>
      <c r="E66" s="1449">
        <f>SUM(E59,E64,E65)</f>
        <v>0</v>
      </c>
      <c r="F66" s="1429"/>
      <c r="G66" s="1451">
        <f>SUM(G59,G64,G65)</f>
        <v>0</v>
      </c>
      <c r="H66" s="1449">
        <f>SUM(H59,H64,H65)</f>
        <v>0</v>
      </c>
      <c r="I66" s="1429"/>
      <c r="J66" s="1451">
        <f>SUM(J59,J64,J65)</f>
        <v>0</v>
      </c>
      <c r="L66" s="1547"/>
      <c r="M66" s="177"/>
      <c r="N66" s="177"/>
      <c r="O66" s="177"/>
      <c r="Q66" s="177"/>
    </row>
    <row r="67" spans="1:19" ht="15" customHeight="1" x14ac:dyDescent="0.2">
      <c r="A67" s="21"/>
      <c r="B67" s="54"/>
      <c r="C67" s="237"/>
      <c r="D67" s="237"/>
      <c r="E67" s="237"/>
      <c r="F67" s="1453"/>
      <c r="G67" s="237"/>
      <c r="H67" s="237"/>
      <c r="I67" s="1453"/>
      <c r="J67" s="238"/>
      <c r="L67" s="1547"/>
      <c r="M67" s="177"/>
      <c r="N67" s="177"/>
      <c r="O67" s="177"/>
      <c r="Q67" s="177"/>
    </row>
    <row r="68" spans="1:19" ht="15" customHeight="1" x14ac:dyDescent="0.2">
      <c r="A68" s="34">
        <v>4</v>
      </c>
      <c r="B68" s="44" t="s">
        <v>482</v>
      </c>
      <c r="C68" s="1308" t="s">
        <v>27</v>
      </c>
      <c r="D68" s="207" t="s">
        <v>27</v>
      </c>
      <c r="E68" s="207" t="s">
        <v>27</v>
      </c>
      <c r="F68" s="1460" t="s">
        <v>27</v>
      </c>
      <c r="G68" s="207" t="s">
        <v>27</v>
      </c>
      <c r="H68" s="207" t="s">
        <v>27</v>
      </c>
      <c r="I68" s="1424" t="s">
        <v>27</v>
      </c>
      <c r="J68" s="208" t="s">
        <v>27</v>
      </c>
      <c r="L68" s="1547"/>
      <c r="M68" s="177"/>
      <c r="N68" s="177"/>
      <c r="O68" s="177"/>
      <c r="Q68" s="177"/>
    </row>
    <row r="69" spans="1:19" ht="15" customHeight="1" x14ac:dyDescent="0.2">
      <c r="A69" s="7" t="s">
        <v>263</v>
      </c>
      <c r="B69" s="115" t="s">
        <v>483</v>
      </c>
      <c r="C69" s="1427"/>
      <c r="D69" s="1442">
        <v>0</v>
      </c>
      <c r="E69" s="1413">
        <f>D69</f>
        <v>0</v>
      </c>
      <c r="F69" s="1427"/>
      <c r="G69" s="1442">
        <v>0</v>
      </c>
      <c r="H69" s="841"/>
      <c r="I69" s="265">
        <v>0</v>
      </c>
      <c r="J69" s="222">
        <f>SUM(E69,G69,I69)</f>
        <v>0</v>
      </c>
      <c r="L69" s="1547"/>
      <c r="M69" s="177"/>
      <c r="N69" s="177"/>
      <c r="O69" s="177"/>
      <c r="Q69" s="177"/>
    </row>
    <row r="70" spans="1:19" ht="15" customHeight="1" x14ac:dyDescent="0.2">
      <c r="A70" s="11" t="s">
        <v>272</v>
      </c>
      <c r="B70" s="116" t="s">
        <v>484</v>
      </c>
      <c r="C70" s="1428"/>
      <c r="D70" s="1450">
        <v>0</v>
      </c>
      <c r="E70" s="1415">
        <f>D70</f>
        <v>0</v>
      </c>
      <c r="F70" s="1428"/>
      <c r="G70" s="1450">
        <v>0</v>
      </c>
      <c r="H70" s="1444">
        <v>0</v>
      </c>
      <c r="I70" s="267">
        <v>0</v>
      </c>
      <c r="J70" s="232">
        <f>SUM(E70,G70:I70)</f>
        <v>0</v>
      </c>
      <c r="L70" s="1547"/>
      <c r="M70" s="177"/>
      <c r="N70" s="177"/>
      <c r="O70" s="177"/>
      <c r="Q70" s="177"/>
    </row>
    <row r="71" spans="1:19" ht="15" customHeight="1" x14ac:dyDescent="0.2">
      <c r="A71" s="22" t="s">
        <v>280</v>
      </c>
      <c r="B71" s="43" t="s">
        <v>485</v>
      </c>
      <c r="C71" s="1430"/>
      <c r="D71" s="1459">
        <f>SUM(D69:D70)</f>
        <v>0</v>
      </c>
      <c r="E71" s="1458">
        <f>SUM(E69:E70)</f>
        <v>0</v>
      </c>
      <c r="F71" s="1429"/>
      <c r="G71" s="1459">
        <f>SUM(G69:G70)</f>
        <v>0</v>
      </c>
      <c r="H71" s="268">
        <f>H70</f>
        <v>0</v>
      </c>
      <c r="I71" s="268">
        <f>SUM(I69:I70)</f>
        <v>0</v>
      </c>
      <c r="J71" s="268">
        <f>SUM(J69:J70)</f>
        <v>0</v>
      </c>
      <c r="L71" s="1547"/>
      <c r="M71" s="177"/>
      <c r="N71" s="177"/>
      <c r="O71" s="177"/>
      <c r="Q71" s="177"/>
    </row>
    <row r="72" spans="1:19" ht="15" customHeight="1" x14ac:dyDescent="0.2">
      <c r="A72" s="21"/>
      <c r="B72" s="54"/>
      <c r="C72" s="1453"/>
      <c r="D72" s="237"/>
      <c r="E72" s="237"/>
      <c r="F72" s="1453"/>
      <c r="G72" s="237"/>
      <c r="H72" s="237"/>
      <c r="I72" s="237"/>
      <c r="J72" s="238"/>
      <c r="L72" s="1547"/>
      <c r="M72" s="177"/>
      <c r="N72" s="177"/>
      <c r="O72" s="177"/>
      <c r="Q72" s="177"/>
    </row>
    <row r="73" spans="1:19" ht="27" x14ac:dyDescent="0.2">
      <c r="A73" s="98">
        <v>5</v>
      </c>
      <c r="B73" s="597" t="s">
        <v>273</v>
      </c>
      <c r="C73" s="968" t="s">
        <v>27</v>
      </c>
      <c r="D73" s="616" t="s">
        <v>27</v>
      </c>
      <c r="E73" s="616" t="s">
        <v>27</v>
      </c>
      <c r="F73" s="968" t="s">
        <v>27</v>
      </c>
      <c r="G73" s="616" t="s">
        <v>27</v>
      </c>
      <c r="H73" s="616" t="s">
        <v>27</v>
      </c>
      <c r="I73" s="616" t="s">
        <v>27</v>
      </c>
      <c r="J73" s="617" t="s">
        <v>27</v>
      </c>
      <c r="L73" s="1547"/>
      <c r="M73" s="177"/>
      <c r="N73" s="177"/>
      <c r="O73" s="177"/>
      <c r="Q73" s="177"/>
    </row>
    <row r="74" spans="1:19" ht="15" customHeight="1" x14ac:dyDescent="0.2">
      <c r="A74" s="7" t="s">
        <v>486</v>
      </c>
      <c r="B74" s="115" t="s">
        <v>275</v>
      </c>
      <c r="C74" s="1465"/>
      <c r="D74" s="1461">
        <v>0</v>
      </c>
      <c r="E74" s="1467">
        <f>D74</f>
        <v>0</v>
      </c>
      <c r="F74" s="1472"/>
      <c r="G74" s="1461">
        <v>0</v>
      </c>
      <c r="H74" s="641">
        <v>0</v>
      </c>
      <c r="I74" s="641">
        <v>0</v>
      </c>
      <c r="J74" s="642">
        <f>SUM(E74,G74:I74)</f>
        <v>0</v>
      </c>
      <c r="L74" s="1547"/>
      <c r="M74" s="177"/>
      <c r="N74" s="177"/>
      <c r="O74" s="177"/>
      <c r="Q74" s="177"/>
    </row>
    <row r="75" spans="1:19" ht="15" customHeight="1" x14ac:dyDescent="0.2">
      <c r="A75" s="11" t="s">
        <v>487</v>
      </c>
      <c r="B75" s="116" t="s">
        <v>277</v>
      </c>
      <c r="C75" s="1465"/>
      <c r="D75" s="1462">
        <v>0</v>
      </c>
      <c r="E75" s="1468">
        <f>D75</f>
        <v>0</v>
      </c>
      <c r="F75" s="1465"/>
      <c r="G75" s="1462">
        <v>0</v>
      </c>
      <c r="H75" s="643">
        <v>0</v>
      </c>
      <c r="I75" s="643">
        <v>0</v>
      </c>
      <c r="J75" s="644">
        <f>SUM(E75,G75:I75)</f>
        <v>0</v>
      </c>
      <c r="L75" s="1547"/>
      <c r="M75" s="177"/>
      <c r="N75" s="177"/>
      <c r="O75" s="177"/>
      <c r="Q75" s="177"/>
    </row>
    <row r="76" spans="1:19" ht="27" x14ac:dyDescent="0.2">
      <c r="A76" s="186" t="s">
        <v>488</v>
      </c>
      <c r="B76" s="596" t="s">
        <v>489</v>
      </c>
      <c r="C76" s="1466"/>
      <c r="D76" s="1463">
        <f>SUM(D74:D75)</f>
        <v>0</v>
      </c>
      <c r="E76" s="1469">
        <f>SUM(E74:E75)</f>
        <v>0</v>
      </c>
      <c r="F76" s="1473"/>
      <c r="G76" s="1470">
        <f>SUM(G74:G75)</f>
        <v>0</v>
      </c>
      <c r="H76" s="646">
        <f>SUM(H74:H75)</f>
        <v>0</v>
      </c>
      <c r="I76" s="645">
        <f>SUM(I74:I75)</f>
        <v>0</v>
      </c>
      <c r="J76" s="646">
        <f>SUM(J74:J75)</f>
        <v>0</v>
      </c>
      <c r="L76" s="1547"/>
      <c r="M76" s="177"/>
      <c r="N76" s="177"/>
      <c r="O76" s="177"/>
      <c r="Q76" s="177"/>
    </row>
    <row r="77" spans="1:19" ht="15" customHeight="1" x14ac:dyDescent="0.2">
      <c r="A77" s="21"/>
      <c r="B77" s="54"/>
      <c r="C77" s="1453"/>
      <c r="D77" s="964"/>
      <c r="E77" s="964"/>
      <c r="F77" s="1453"/>
      <c r="G77" s="964"/>
      <c r="H77" s="964"/>
      <c r="I77" s="964"/>
      <c r="J77" s="965"/>
      <c r="L77" s="1547"/>
      <c r="M77" s="177"/>
      <c r="N77" s="177"/>
      <c r="O77" s="177"/>
      <c r="Q77" s="177"/>
    </row>
    <row r="78" spans="1:19" ht="15" customHeight="1" x14ac:dyDescent="0.2">
      <c r="A78" s="34">
        <v>6</v>
      </c>
      <c r="B78" s="970" t="s">
        <v>33</v>
      </c>
      <c r="C78" s="1464" t="s">
        <v>27</v>
      </c>
      <c r="D78" s="968" t="s">
        <v>27</v>
      </c>
      <c r="E78" s="968" t="s">
        <v>27</v>
      </c>
      <c r="F78" s="1471" t="s">
        <v>27</v>
      </c>
      <c r="G78" s="968" t="s">
        <v>27</v>
      </c>
      <c r="H78" s="968" t="s">
        <v>27</v>
      </c>
      <c r="I78" s="968" t="s">
        <v>27</v>
      </c>
      <c r="J78" s="969" t="s">
        <v>27</v>
      </c>
      <c r="L78" s="1547"/>
      <c r="M78" s="177"/>
      <c r="N78" s="177"/>
      <c r="O78" s="177"/>
      <c r="Q78" s="177"/>
    </row>
    <row r="79" spans="1:19" ht="27" customHeight="1" x14ac:dyDescent="0.2">
      <c r="A79" s="98" t="s">
        <v>490</v>
      </c>
      <c r="B79" s="647" t="s">
        <v>491</v>
      </c>
      <c r="C79" s="971"/>
      <c r="D79" s="616"/>
      <c r="E79" s="616"/>
      <c r="F79" s="968"/>
      <c r="G79" s="616"/>
      <c r="H79" s="616"/>
      <c r="I79" s="616"/>
      <c r="J79" s="617"/>
      <c r="L79" s="1547"/>
      <c r="M79" s="177"/>
      <c r="N79" s="177"/>
      <c r="O79" s="177"/>
      <c r="Q79" s="177"/>
      <c r="S79" s="46"/>
    </row>
    <row r="80" spans="1:19" ht="15" customHeight="1" x14ac:dyDescent="0.2">
      <c r="A80" s="29" t="s">
        <v>492</v>
      </c>
      <c r="B80" s="648" t="s">
        <v>296</v>
      </c>
      <c r="C80" s="966">
        <v>0</v>
      </c>
      <c r="D80" s="966">
        <v>0</v>
      </c>
      <c r="E80" s="1474">
        <f t="shared" ref="E80:E88" si="2">SUM(C80:D80)</f>
        <v>0</v>
      </c>
      <c r="F80" s="1427"/>
      <c r="G80" s="1478">
        <v>0</v>
      </c>
      <c r="H80" s="966">
        <v>0</v>
      </c>
      <c r="I80" s="1427"/>
      <c r="J80" s="967">
        <f>SUM(E80,G80:H80)</f>
        <v>0</v>
      </c>
      <c r="L80" s="1547"/>
      <c r="M80" s="177"/>
      <c r="N80" s="177"/>
      <c r="O80" s="177"/>
      <c r="Q80" s="177"/>
    </row>
    <row r="81" spans="1:17" ht="15" customHeight="1" x14ac:dyDescent="0.2">
      <c r="A81" s="30" t="s">
        <v>493</v>
      </c>
      <c r="B81" s="649" t="s">
        <v>297</v>
      </c>
      <c r="C81" s="266">
        <v>0</v>
      </c>
      <c r="D81" s="266">
        <v>0</v>
      </c>
      <c r="E81" s="1414">
        <f t="shared" si="2"/>
        <v>0</v>
      </c>
      <c r="F81" s="1428"/>
      <c r="G81" s="1479">
        <v>0</v>
      </c>
      <c r="H81" s="266">
        <v>0</v>
      </c>
      <c r="I81" s="1428"/>
      <c r="J81" s="227">
        <f t="shared" ref="J81:J88" si="3">SUM(E81,G81:H81)</f>
        <v>0</v>
      </c>
      <c r="L81" s="1547"/>
      <c r="M81" s="177"/>
      <c r="N81" s="177"/>
      <c r="O81" s="177"/>
      <c r="Q81" s="177"/>
    </row>
    <row r="82" spans="1:17" ht="15" customHeight="1" x14ac:dyDescent="0.2">
      <c r="A82" s="30" t="s">
        <v>494</v>
      </c>
      <c r="B82" s="649" t="s">
        <v>298</v>
      </c>
      <c r="C82" s="266">
        <v>0</v>
      </c>
      <c r="D82" s="266">
        <v>0</v>
      </c>
      <c r="E82" s="1414">
        <f t="shared" si="2"/>
        <v>0</v>
      </c>
      <c r="F82" s="1428"/>
      <c r="G82" s="1479">
        <v>0</v>
      </c>
      <c r="H82" s="266">
        <v>0</v>
      </c>
      <c r="I82" s="1428"/>
      <c r="J82" s="227">
        <f t="shared" si="3"/>
        <v>0</v>
      </c>
      <c r="L82" s="1547"/>
      <c r="M82" s="177"/>
      <c r="N82" s="177"/>
      <c r="O82" s="177"/>
      <c r="Q82" s="177"/>
    </row>
    <row r="83" spans="1:17" ht="15" customHeight="1" x14ac:dyDescent="0.2">
      <c r="A83" s="30" t="s">
        <v>495</v>
      </c>
      <c r="B83" s="649" t="s">
        <v>299</v>
      </c>
      <c r="C83" s="266">
        <v>0</v>
      </c>
      <c r="D83" s="266">
        <v>0</v>
      </c>
      <c r="E83" s="1414">
        <f t="shared" si="2"/>
        <v>0</v>
      </c>
      <c r="F83" s="1428"/>
      <c r="G83" s="1479">
        <v>0</v>
      </c>
      <c r="H83" s="266">
        <v>0</v>
      </c>
      <c r="I83" s="1428"/>
      <c r="J83" s="227">
        <f t="shared" si="3"/>
        <v>0</v>
      </c>
      <c r="L83" s="1547"/>
      <c r="M83" s="177"/>
      <c r="N83" s="177"/>
      <c r="O83" s="177"/>
      <c r="Q83" s="177"/>
    </row>
    <row r="84" spans="1:17" ht="15" customHeight="1" x14ac:dyDescent="0.2">
      <c r="A84" s="30" t="s">
        <v>496</v>
      </c>
      <c r="B84" s="649" t="s">
        <v>300</v>
      </c>
      <c r="C84" s="266">
        <v>0</v>
      </c>
      <c r="D84" s="266">
        <v>0</v>
      </c>
      <c r="E84" s="1414">
        <f t="shared" si="2"/>
        <v>0</v>
      </c>
      <c r="F84" s="1428"/>
      <c r="G84" s="1479">
        <v>0</v>
      </c>
      <c r="H84" s="266">
        <v>0</v>
      </c>
      <c r="I84" s="1428"/>
      <c r="J84" s="227">
        <f t="shared" si="3"/>
        <v>0</v>
      </c>
      <c r="L84" s="1547"/>
      <c r="M84" s="177"/>
      <c r="N84" s="177"/>
      <c r="O84" s="177"/>
      <c r="Q84" s="177"/>
    </row>
    <row r="85" spans="1:17" ht="15" customHeight="1" x14ac:dyDescent="0.2">
      <c r="A85" s="30" t="s">
        <v>497</v>
      </c>
      <c r="B85" s="649" t="s">
        <v>301</v>
      </c>
      <c r="C85" s="266">
        <v>0</v>
      </c>
      <c r="D85" s="266">
        <v>0</v>
      </c>
      <c r="E85" s="1414">
        <f t="shared" si="2"/>
        <v>0</v>
      </c>
      <c r="F85" s="1428"/>
      <c r="G85" s="1479">
        <v>0</v>
      </c>
      <c r="H85" s="266">
        <v>0</v>
      </c>
      <c r="I85" s="1428"/>
      <c r="J85" s="227">
        <f t="shared" si="3"/>
        <v>0</v>
      </c>
      <c r="L85" s="1547"/>
      <c r="M85" s="177"/>
      <c r="N85" s="177"/>
      <c r="O85" s="177"/>
      <c r="Q85" s="177"/>
    </row>
    <row r="86" spans="1:17" ht="15" customHeight="1" x14ac:dyDescent="0.2">
      <c r="A86" s="30" t="s">
        <v>498</v>
      </c>
      <c r="B86" s="649" t="s">
        <v>302</v>
      </c>
      <c r="C86" s="266">
        <v>0</v>
      </c>
      <c r="D86" s="266">
        <v>0</v>
      </c>
      <c r="E86" s="1414">
        <f t="shared" si="2"/>
        <v>0</v>
      </c>
      <c r="F86" s="1428"/>
      <c r="G86" s="1479">
        <v>0</v>
      </c>
      <c r="H86" s="266">
        <v>0</v>
      </c>
      <c r="I86" s="1428"/>
      <c r="J86" s="227">
        <f t="shared" si="3"/>
        <v>0</v>
      </c>
      <c r="L86" s="1547"/>
      <c r="M86" s="177"/>
      <c r="N86" s="177"/>
      <c r="O86" s="177"/>
      <c r="Q86" s="177"/>
    </row>
    <row r="87" spans="1:17" ht="15" customHeight="1" x14ac:dyDescent="0.2">
      <c r="A87" s="123" t="s">
        <v>499</v>
      </c>
      <c r="B87" s="650" t="s">
        <v>303</v>
      </c>
      <c r="C87" s="269">
        <v>0</v>
      </c>
      <c r="D87" s="269">
        <v>0</v>
      </c>
      <c r="E87" s="1475">
        <f t="shared" si="2"/>
        <v>0</v>
      </c>
      <c r="F87" s="1428"/>
      <c r="G87" s="1480">
        <v>0</v>
      </c>
      <c r="H87" s="269">
        <v>0</v>
      </c>
      <c r="I87" s="1428"/>
      <c r="J87" s="270">
        <f t="shared" si="3"/>
        <v>0</v>
      </c>
      <c r="L87" s="1547"/>
      <c r="M87" s="177"/>
      <c r="N87" s="177"/>
      <c r="O87" s="177"/>
      <c r="Q87" s="177"/>
    </row>
    <row r="88" spans="1:17" ht="15" customHeight="1" x14ac:dyDescent="0.2">
      <c r="A88" s="31" t="s">
        <v>500</v>
      </c>
      <c r="B88" s="651" t="s">
        <v>304</v>
      </c>
      <c r="C88" s="267">
        <v>0</v>
      </c>
      <c r="D88" s="267">
        <v>0</v>
      </c>
      <c r="E88" s="1415">
        <f t="shared" si="2"/>
        <v>0</v>
      </c>
      <c r="F88" s="1428"/>
      <c r="G88" s="1450">
        <v>0</v>
      </c>
      <c r="H88" s="267">
        <v>0</v>
      </c>
      <c r="I88" s="1428"/>
      <c r="J88" s="232">
        <f t="shared" si="3"/>
        <v>0</v>
      </c>
      <c r="L88" s="1547"/>
      <c r="M88" s="177"/>
      <c r="N88" s="177"/>
      <c r="O88" s="177"/>
      <c r="Q88" s="177"/>
    </row>
    <row r="89" spans="1:17" ht="27" x14ac:dyDescent="0.2">
      <c r="A89" s="540" t="s">
        <v>501</v>
      </c>
      <c r="B89" s="652" t="s">
        <v>502</v>
      </c>
      <c r="C89" s="645">
        <f>SUM(C80:C88)</f>
        <v>0</v>
      </c>
      <c r="D89" s="645">
        <f>SUM(D80:D88)</f>
        <v>0</v>
      </c>
      <c r="E89" s="1476">
        <f>SUM(E80:E88)</f>
        <v>0</v>
      </c>
      <c r="F89" s="1473"/>
      <c r="G89" s="1463">
        <f>SUM(G80:G88)</f>
        <v>0</v>
      </c>
      <c r="H89" s="645">
        <f>SUM(H80:H88)</f>
        <v>0</v>
      </c>
      <c r="I89" s="1473"/>
      <c r="J89" s="645">
        <f>SUM(J80:J88)</f>
        <v>0</v>
      </c>
      <c r="L89" s="1547"/>
      <c r="M89" s="177"/>
      <c r="N89" s="177"/>
      <c r="O89" s="177"/>
      <c r="Q89" s="177"/>
    </row>
    <row r="90" spans="1:17" ht="15" customHeight="1" x14ac:dyDescent="0.2">
      <c r="A90" s="143" t="s">
        <v>503</v>
      </c>
      <c r="B90" s="653" t="s">
        <v>306</v>
      </c>
      <c r="C90" s="641">
        <v>0</v>
      </c>
      <c r="D90" s="641">
        <v>0</v>
      </c>
      <c r="E90" s="1467">
        <f t="shared" ref="E90:E101" si="4">SUM(C90:D90)</f>
        <v>0</v>
      </c>
      <c r="F90" s="1465"/>
      <c r="G90" s="1461">
        <v>0</v>
      </c>
      <c r="H90" s="641">
        <v>0</v>
      </c>
      <c r="I90" s="1465"/>
      <c r="J90" s="642">
        <f t="shared" ref="J90:J101" si="5">SUM(E90,G90:H90)</f>
        <v>0</v>
      </c>
      <c r="L90" s="1547"/>
      <c r="M90" s="177"/>
      <c r="N90" s="177"/>
      <c r="O90" s="177"/>
      <c r="Q90" s="177"/>
    </row>
    <row r="91" spans="1:17" ht="15" customHeight="1" x14ac:dyDescent="0.2">
      <c r="A91" s="144" t="s">
        <v>504</v>
      </c>
      <c r="B91" s="654" t="s">
        <v>307</v>
      </c>
      <c r="C91" s="639">
        <v>0</v>
      </c>
      <c r="D91" s="639">
        <v>0</v>
      </c>
      <c r="E91" s="1477">
        <f t="shared" si="4"/>
        <v>0</v>
      </c>
      <c r="F91" s="1465"/>
      <c r="G91" s="1443">
        <v>0</v>
      </c>
      <c r="H91" s="639">
        <v>0</v>
      </c>
      <c r="I91" s="1465"/>
      <c r="J91" s="640">
        <f t="shared" si="5"/>
        <v>0</v>
      </c>
      <c r="L91" s="1547"/>
      <c r="M91" s="177"/>
      <c r="N91" s="177"/>
      <c r="O91" s="177"/>
      <c r="Q91" s="177"/>
    </row>
    <row r="92" spans="1:17" ht="27" x14ac:dyDescent="0.2">
      <c r="A92" s="144" t="s">
        <v>505</v>
      </c>
      <c r="B92" s="654" t="s">
        <v>308</v>
      </c>
      <c r="C92" s="639">
        <v>0</v>
      </c>
      <c r="D92" s="639">
        <v>0</v>
      </c>
      <c r="E92" s="1477">
        <f t="shared" si="4"/>
        <v>0</v>
      </c>
      <c r="F92" s="1465"/>
      <c r="G92" s="1443">
        <v>0</v>
      </c>
      <c r="H92" s="639">
        <v>0</v>
      </c>
      <c r="I92" s="1465"/>
      <c r="J92" s="640">
        <f t="shared" si="5"/>
        <v>0</v>
      </c>
      <c r="L92" s="1547"/>
      <c r="M92" s="177"/>
      <c r="N92" s="177"/>
      <c r="O92" s="177"/>
      <c r="Q92" s="177"/>
    </row>
    <row r="93" spans="1:17" ht="15" customHeight="1" x14ac:dyDescent="0.2">
      <c r="A93" s="9" t="s">
        <v>506</v>
      </c>
      <c r="B93" s="654" t="s">
        <v>309</v>
      </c>
      <c r="C93" s="266">
        <v>0</v>
      </c>
      <c r="D93" s="266">
        <v>0</v>
      </c>
      <c r="E93" s="1414">
        <f t="shared" si="4"/>
        <v>0</v>
      </c>
      <c r="F93" s="1428"/>
      <c r="G93" s="1479">
        <v>0</v>
      </c>
      <c r="H93" s="266">
        <v>0</v>
      </c>
      <c r="I93" s="1428"/>
      <c r="J93" s="227">
        <f t="shared" si="5"/>
        <v>0</v>
      </c>
      <c r="L93" s="1547"/>
      <c r="M93" s="177"/>
      <c r="N93" s="177"/>
      <c r="O93" s="177"/>
      <c r="Q93" s="177"/>
    </row>
    <row r="94" spans="1:17" ht="15" customHeight="1" x14ac:dyDescent="0.2">
      <c r="A94" s="9" t="s">
        <v>507</v>
      </c>
      <c r="B94" s="654" t="s">
        <v>310</v>
      </c>
      <c r="C94" s="266">
        <v>0</v>
      </c>
      <c r="D94" s="266">
        <v>0</v>
      </c>
      <c r="E94" s="1414">
        <f t="shared" si="4"/>
        <v>0</v>
      </c>
      <c r="F94" s="1428"/>
      <c r="G94" s="1479">
        <v>0</v>
      </c>
      <c r="H94" s="266">
        <v>0</v>
      </c>
      <c r="I94" s="1428"/>
      <c r="J94" s="227">
        <f t="shared" si="5"/>
        <v>0</v>
      </c>
      <c r="L94" s="1547"/>
      <c r="M94" s="177"/>
      <c r="N94" s="177"/>
      <c r="O94" s="177"/>
      <c r="Q94" s="177"/>
    </row>
    <row r="95" spans="1:17" ht="15" customHeight="1" x14ac:dyDescent="0.2">
      <c r="A95" s="9" t="s">
        <v>508</v>
      </c>
      <c r="B95" s="654" t="s">
        <v>311</v>
      </c>
      <c r="C95" s="266">
        <v>0</v>
      </c>
      <c r="D95" s="266">
        <v>0</v>
      </c>
      <c r="E95" s="1414">
        <f t="shared" si="4"/>
        <v>0</v>
      </c>
      <c r="F95" s="1428"/>
      <c r="G95" s="1479">
        <v>0</v>
      </c>
      <c r="H95" s="266">
        <v>0</v>
      </c>
      <c r="I95" s="1428"/>
      <c r="J95" s="227">
        <f t="shared" si="5"/>
        <v>0</v>
      </c>
      <c r="L95" s="1547"/>
      <c r="M95" s="177"/>
      <c r="N95" s="177"/>
      <c r="O95" s="177"/>
      <c r="Q95" s="177"/>
    </row>
    <row r="96" spans="1:17" ht="15" customHeight="1" x14ac:dyDescent="0.2">
      <c r="A96" s="9" t="s">
        <v>509</v>
      </c>
      <c r="B96" s="654" t="s">
        <v>312</v>
      </c>
      <c r="C96" s="266">
        <v>0</v>
      </c>
      <c r="D96" s="266">
        <v>0</v>
      </c>
      <c r="E96" s="1414">
        <f t="shared" si="4"/>
        <v>0</v>
      </c>
      <c r="F96" s="1428"/>
      <c r="G96" s="1479">
        <v>0</v>
      </c>
      <c r="H96" s="266">
        <v>0</v>
      </c>
      <c r="I96" s="1428"/>
      <c r="J96" s="227">
        <f t="shared" si="5"/>
        <v>0</v>
      </c>
      <c r="L96" s="1547"/>
      <c r="M96" s="177"/>
      <c r="N96" s="177"/>
      <c r="O96" s="177"/>
      <c r="Q96" s="177"/>
    </row>
    <row r="97" spans="1:19" ht="15" customHeight="1" x14ac:dyDescent="0.2">
      <c r="A97" s="9" t="s">
        <v>510</v>
      </c>
      <c r="B97" s="654" t="s">
        <v>313</v>
      </c>
      <c r="C97" s="266">
        <v>0</v>
      </c>
      <c r="D97" s="266">
        <v>0</v>
      </c>
      <c r="E97" s="1414">
        <f t="shared" si="4"/>
        <v>0</v>
      </c>
      <c r="F97" s="1428"/>
      <c r="G97" s="1479">
        <v>0</v>
      </c>
      <c r="H97" s="266">
        <v>0</v>
      </c>
      <c r="I97" s="1428"/>
      <c r="J97" s="227">
        <f t="shared" si="5"/>
        <v>0</v>
      </c>
      <c r="L97" s="1547"/>
      <c r="M97" s="177"/>
      <c r="N97" s="177"/>
      <c r="O97" s="177"/>
      <c r="Q97" s="177"/>
    </row>
    <row r="98" spans="1:19" ht="15" customHeight="1" x14ac:dyDescent="0.2">
      <c r="A98" s="9" t="s">
        <v>511</v>
      </c>
      <c r="B98" s="654" t="s">
        <v>314</v>
      </c>
      <c r="C98" s="266">
        <v>0</v>
      </c>
      <c r="D98" s="266">
        <v>0</v>
      </c>
      <c r="E98" s="1414">
        <f t="shared" si="4"/>
        <v>0</v>
      </c>
      <c r="F98" s="1482"/>
      <c r="G98" s="1479">
        <v>0</v>
      </c>
      <c r="H98" s="266">
        <v>0</v>
      </c>
      <c r="I98" s="1428"/>
      <c r="J98" s="227">
        <f t="shared" si="5"/>
        <v>0</v>
      </c>
      <c r="L98" s="1547"/>
      <c r="M98" s="177"/>
      <c r="N98" s="177"/>
      <c r="O98" s="177"/>
      <c r="Q98" s="177"/>
    </row>
    <row r="99" spans="1:19" ht="15" customHeight="1" x14ac:dyDescent="0.2">
      <c r="A99" s="9" t="s">
        <v>512</v>
      </c>
      <c r="B99" s="654" t="s">
        <v>825</v>
      </c>
      <c r="C99" s="266">
        <v>0</v>
      </c>
      <c r="D99" s="266">
        <v>0</v>
      </c>
      <c r="E99" s="1414">
        <f t="shared" si="4"/>
        <v>0</v>
      </c>
      <c r="F99" s="1482"/>
      <c r="G99" s="1479">
        <v>0</v>
      </c>
      <c r="H99" s="266">
        <v>0</v>
      </c>
      <c r="I99" s="1428"/>
      <c r="J99" s="227">
        <f t="shared" si="5"/>
        <v>0</v>
      </c>
      <c r="L99" s="1547"/>
      <c r="M99" s="177"/>
      <c r="N99" s="177"/>
      <c r="O99" s="177"/>
      <c r="Q99" s="177"/>
    </row>
    <row r="100" spans="1:19" ht="15" customHeight="1" x14ac:dyDescent="0.2">
      <c r="A100" s="9" t="s">
        <v>513</v>
      </c>
      <c r="B100" s="654" t="s">
        <v>316</v>
      </c>
      <c r="C100" s="266">
        <v>0</v>
      </c>
      <c r="D100" s="266">
        <v>0</v>
      </c>
      <c r="E100" s="1414">
        <f t="shared" si="4"/>
        <v>0</v>
      </c>
      <c r="F100" s="1482"/>
      <c r="G100" s="1479">
        <v>0</v>
      </c>
      <c r="H100" s="266">
        <v>0</v>
      </c>
      <c r="I100" s="1428"/>
      <c r="J100" s="227">
        <f t="shared" si="5"/>
        <v>0</v>
      </c>
      <c r="L100" s="1547"/>
      <c r="M100" s="177"/>
      <c r="N100" s="177"/>
      <c r="O100" s="177"/>
      <c r="Q100" s="177"/>
    </row>
    <row r="101" spans="1:19" ht="15" customHeight="1" x14ac:dyDescent="0.2">
      <c r="A101" s="11" t="s">
        <v>514</v>
      </c>
      <c r="B101" s="655" t="s">
        <v>317</v>
      </c>
      <c r="C101" s="267">
        <v>0</v>
      </c>
      <c r="D101" s="267">
        <v>0</v>
      </c>
      <c r="E101" s="1415">
        <f t="shared" si="4"/>
        <v>0</v>
      </c>
      <c r="F101" s="1482"/>
      <c r="G101" s="1450">
        <v>0</v>
      </c>
      <c r="H101" s="267">
        <v>0</v>
      </c>
      <c r="I101" s="1428"/>
      <c r="J101" s="232">
        <f t="shared" si="5"/>
        <v>0</v>
      </c>
      <c r="L101" s="1547"/>
      <c r="M101" s="177"/>
      <c r="N101" s="177"/>
      <c r="O101" s="177"/>
      <c r="Q101" s="177"/>
    </row>
    <row r="102" spans="1:19" ht="15" customHeight="1" x14ac:dyDescent="0.2">
      <c r="A102" s="22" t="s">
        <v>515</v>
      </c>
      <c r="B102" s="43" t="s">
        <v>405</v>
      </c>
      <c r="C102" s="268">
        <f>SUM(C89:C101)</f>
        <v>0</v>
      </c>
      <c r="D102" s="268">
        <f>SUM(D89:D101)</f>
        <v>0</v>
      </c>
      <c r="E102" s="1458">
        <f>SUM(E89:E101)</f>
        <v>0</v>
      </c>
      <c r="F102" s="1429"/>
      <c r="G102" s="1459">
        <f>SUM(G89:G101)</f>
        <v>0</v>
      </c>
      <c r="H102" s="268">
        <f>SUM(H89:H101)</f>
        <v>0</v>
      </c>
      <c r="I102" s="1429"/>
      <c r="J102" s="268">
        <f>SUM(J89:J101)</f>
        <v>0</v>
      </c>
      <c r="L102" s="1547"/>
      <c r="M102" s="177"/>
      <c r="N102" s="177"/>
      <c r="O102" s="177"/>
      <c r="Q102" s="177"/>
    </row>
    <row r="103" spans="1:19" ht="15" customHeight="1" x14ac:dyDescent="0.2">
      <c r="A103" s="5" t="s">
        <v>515</v>
      </c>
      <c r="B103" s="684" t="s">
        <v>405</v>
      </c>
      <c r="C103" s="843">
        <v>0</v>
      </c>
      <c r="D103" s="843">
        <v>0</v>
      </c>
      <c r="E103" s="1458">
        <f>SUM(C103:D103)</f>
        <v>0</v>
      </c>
      <c r="F103" s="1429"/>
      <c r="G103" s="1481">
        <v>0</v>
      </c>
      <c r="H103" s="843">
        <v>0</v>
      </c>
      <c r="I103" s="1429"/>
      <c r="J103" s="268">
        <f>SUM(E103,G103:H103)</f>
        <v>0</v>
      </c>
      <c r="L103" s="1547"/>
      <c r="M103" s="177"/>
      <c r="N103" s="177"/>
      <c r="O103" s="177"/>
      <c r="Q103" s="177"/>
      <c r="S103" s="46"/>
    </row>
    <row r="104" spans="1:19" ht="15" customHeight="1" x14ac:dyDescent="0.2">
      <c r="A104" s="21"/>
      <c r="B104" s="14"/>
      <c r="C104" s="237"/>
      <c r="D104" s="237"/>
      <c r="E104" s="237"/>
      <c r="F104" s="1453"/>
      <c r="G104" s="237"/>
      <c r="H104" s="237"/>
      <c r="I104" s="1453"/>
      <c r="J104" s="238"/>
      <c r="L104" s="1547"/>
      <c r="M104" s="177"/>
      <c r="N104" s="177"/>
      <c r="O104" s="177"/>
      <c r="Q104" s="177"/>
    </row>
    <row r="105" spans="1:19" ht="15" customHeight="1" x14ac:dyDescent="0.2">
      <c r="A105" s="34">
        <v>7</v>
      </c>
      <c r="B105" s="44" t="s">
        <v>484</v>
      </c>
      <c r="C105" s="207" t="s">
        <v>27</v>
      </c>
      <c r="D105" s="207" t="s">
        <v>27</v>
      </c>
      <c r="E105" s="207" t="s">
        <v>27</v>
      </c>
      <c r="F105" s="207" t="s">
        <v>27</v>
      </c>
      <c r="G105" s="207" t="s">
        <v>27</v>
      </c>
      <c r="H105" s="207" t="s">
        <v>27</v>
      </c>
      <c r="I105" s="207" t="s">
        <v>27</v>
      </c>
      <c r="J105" s="208" t="s">
        <v>27</v>
      </c>
      <c r="L105" s="1547"/>
      <c r="M105" s="177"/>
      <c r="N105" s="177"/>
      <c r="O105" s="177"/>
      <c r="Q105" s="177"/>
    </row>
    <row r="106" spans="1:19" ht="15" customHeight="1" x14ac:dyDescent="0.2">
      <c r="A106" s="7" t="s">
        <v>126</v>
      </c>
      <c r="B106" s="115" t="s">
        <v>516</v>
      </c>
      <c r="C106" s="265">
        <v>0</v>
      </c>
      <c r="D106" s="265">
        <v>0</v>
      </c>
      <c r="E106" s="222">
        <f>SUM(C106:D106)</f>
        <v>0</v>
      </c>
      <c r="F106" s="841"/>
      <c r="G106" s="265">
        <v>0</v>
      </c>
      <c r="H106" s="841"/>
      <c r="I106" s="265">
        <v>0</v>
      </c>
      <c r="J106" s="222">
        <f>SUM(E106,G106,I106)</f>
        <v>0</v>
      </c>
      <c r="L106" s="1547"/>
      <c r="M106" s="177"/>
      <c r="N106" s="177"/>
      <c r="O106" s="177"/>
      <c r="Q106" s="177"/>
    </row>
    <row r="107" spans="1:19" ht="15" customHeight="1" x14ac:dyDescent="0.2">
      <c r="A107" s="11" t="s">
        <v>127</v>
      </c>
      <c r="B107" s="116" t="s">
        <v>517</v>
      </c>
      <c r="C107" s="267">
        <v>0</v>
      </c>
      <c r="D107" s="267">
        <v>0</v>
      </c>
      <c r="E107" s="232">
        <f>SUM(C107:D107)</f>
        <v>0</v>
      </c>
      <c r="F107" s="1444">
        <v>0</v>
      </c>
      <c r="G107" s="267">
        <v>0</v>
      </c>
      <c r="H107" s="1444">
        <v>0</v>
      </c>
      <c r="I107" s="267">
        <v>0</v>
      </c>
      <c r="J107" s="232">
        <f>SUM(E107:I107)</f>
        <v>0</v>
      </c>
      <c r="L107" s="1547"/>
      <c r="M107" s="177"/>
      <c r="N107" s="177"/>
      <c r="O107" s="177"/>
      <c r="Q107" s="177"/>
    </row>
    <row r="108" spans="1:19" ht="15" customHeight="1" x14ac:dyDescent="0.2">
      <c r="A108" s="22" t="s">
        <v>128</v>
      </c>
      <c r="B108" s="43" t="s">
        <v>518</v>
      </c>
      <c r="C108" s="236">
        <f>SUM(C106:C107)</f>
        <v>0</v>
      </c>
      <c r="D108" s="236">
        <f>SUM(D106:D107)</f>
        <v>0</v>
      </c>
      <c r="E108" s="236">
        <f>SUM(E106:E107)</f>
        <v>0</v>
      </c>
      <c r="F108" s="236">
        <f>F107</f>
        <v>0</v>
      </c>
      <c r="G108" s="236">
        <f>SUM(G106:G107)</f>
        <v>0</v>
      </c>
      <c r="H108" s="236">
        <f>H107</f>
        <v>0</v>
      </c>
      <c r="I108" s="236">
        <f>SUM(I106:I107)</f>
        <v>0</v>
      </c>
      <c r="J108" s="236">
        <f>SUM(J106:J107)</f>
        <v>0</v>
      </c>
      <c r="L108" s="1547"/>
      <c r="M108" s="177"/>
      <c r="N108" s="177"/>
      <c r="O108" s="177"/>
      <c r="Q108" s="177"/>
    </row>
    <row r="109" spans="1:19" ht="15" customHeight="1" x14ac:dyDescent="0.2">
      <c r="A109" s="21"/>
      <c r="B109" s="54"/>
      <c r="C109" s="237"/>
      <c r="D109" s="237"/>
      <c r="E109" s="237"/>
      <c r="F109" s="237"/>
      <c r="G109" s="237"/>
      <c r="H109" s="237"/>
      <c r="I109" s="237"/>
      <c r="J109" s="238"/>
      <c r="L109" s="1547"/>
      <c r="M109" s="177"/>
      <c r="N109" s="177"/>
      <c r="O109" s="177"/>
      <c r="Q109" s="177"/>
    </row>
    <row r="110" spans="1:19" ht="15" customHeight="1" x14ac:dyDescent="0.2">
      <c r="A110" s="22">
        <v>8</v>
      </c>
      <c r="B110" s="43" t="s">
        <v>54</v>
      </c>
      <c r="C110" s="236">
        <f>SUM(C53,C54,C56,C66,C71,C76,C102,C103,C108)</f>
        <v>0</v>
      </c>
      <c r="D110" s="236">
        <f>SUM(D53,D54,D56,D66,D71,D76,D102,D103,D108)</f>
        <v>0</v>
      </c>
      <c r="E110" s="236">
        <f>SUM(E53,E54,E56,E66,E71,E76,E102,E103,E108)</f>
        <v>0</v>
      </c>
      <c r="F110" s="236">
        <f>F108</f>
        <v>0</v>
      </c>
      <c r="G110" s="236">
        <f>SUM(G53,G54,G56,G66,G71,G76,G102,G103,G108)</f>
        <v>0</v>
      </c>
      <c r="H110" s="236">
        <f>SUM(H53,H54,H56,H66,H71,H76,H102,H103,H108)</f>
        <v>0</v>
      </c>
      <c r="I110" s="236">
        <f>I71+I76+I108</f>
        <v>0</v>
      </c>
      <c r="J110" s="236">
        <f>SUM(J53,J54,J56,J66,J71,J76,J102,J103,J108)</f>
        <v>0</v>
      </c>
      <c r="L110" s="1547"/>
      <c r="M110" s="177"/>
      <c r="N110" s="177"/>
      <c r="O110" s="177"/>
      <c r="Q110" s="177"/>
    </row>
    <row r="111" spans="1:19" x14ac:dyDescent="0.2">
      <c r="L111" s="177"/>
      <c r="M111" s="177"/>
      <c r="N111" s="177"/>
      <c r="O111" s="177"/>
      <c r="Q111" s="177"/>
    </row>
    <row r="112" spans="1:19" x14ac:dyDescent="0.2">
      <c r="C112" s="46"/>
    </row>
    <row r="113" spans="1:17" customFormat="1" ht="15" x14ac:dyDescent="0.25">
      <c r="A113" s="1540"/>
      <c r="B113" s="1541"/>
      <c r="C113" s="1549"/>
      <c r="D113" s="1542"/>
      <c r="E113" s="1542"/>
      <c r="F113" s="1542"/>
      <c r="G113" s="1542"/>
      <c r="H113" s="1542"/>
      <c r="I113" s="1548"/>
      <c r="J113" s="1548"/>
      <c r="K113" s="306"/>
      <c r="L113" s="306"/>
      <c r="M113" s="306"/>
      <c r="Q113" s="306"/>
    </row>
    <row r="114" spans="1:17" customFormat="1" ht="15" x14ac:dyDescent="0.25">
      <c r="A114" s="1540"/>
      <c r="B114" s="1541"/>
      <c r="C114" s="1549"/>
      <c r="D114" s="1542"/>
      <c r="E114" s="1542"/>
      <c r="F114" s="1542"/>
      <c r="G114" s="1542"/>
      <c r="H114" s="1542"/>
      <c r="I114" s="1548"/>
      <c r="J114" s="1548"/>
      <c r="K114" s="306"/>
      <c r="L114" s="306"/>
      <c r="M114" s="306"/>
      <c r="Q114" s="306"/>
    </row>
    <row r="115" spans="1:17" customFormat="1" ht="15" x14ac:dyDescent="0.25">
      <c r="A115" s="46"/>
      <c r="B115" s="1726"/>
      <c r="C115" s="1726"/>
      <c r="D115" s="1726"/>
      <c r="E115" s="1726"/>
      <c r="F115" s="1726"/>
      <c r="G115" s="1726"/>
      <c r="H115" s="97"/>
      <c r="I115" s="4"/>
      <c r="J115" s="1"/>
      <c r="K115" s="97"/>
      <c r="L115" s="97"/>
      <c r="M115" s="97"/>
      <c r="Q115" s="97"/>
    </row>
    <row r="116" spans="1:17" customFormat="1" ht="15" x14ac:dyDescent="0.25">
      <c r="A116" s="46"/>
      <c r="B116" s="1728"/>
      <c r="C116" s="1728"/>
      <c r="D116" s="1728"/>
      <c r="E116" s="1728"/>
      <c r="F116" s="1728"/>
      <c r="G116" s="1728"/>
      <c r="H116" s="97"/>
      <c r="I116" s="4"/>
      <c r="J116" s="1"/>
      <c r="K116" s="97"/>
      <c r="L116" s="97"/>
      <c r="M116" s="97"/>
      <c r="Q116" s="97"/>
    </row>
    <row r="117" spans="1:17" customFormat="1" ht="15" x14ac:dyDescent="0.25">
      <c r="A117" s="46"/>
      <c r="B117" s="46"/>
      <c r="C117" s="1"/>
      <c r="D117" s="46"/>
      <c r="E117" s="46"/>
      <c r="F117" s="46"/>
      <c r="I117" s="46"/>
      <c r="J117" s="1"/>
      <c r="L117" s="176"/>
    </row>
    <row r="118" spans="1:17" customFormat="1" ht="15" x14ac:dyDescent="0.25">
      <c r="A118" s="1540"/>
      <c r="B118" s="1541"/>
      <c r="C118" s="1541"/>
      <c r="D118" s="1542"/>
      <c r="E118" s="1542"/>
      <c r="F118" s="1542"/>
      <c r="G118" s="1542"/>
      <c r="H118" s="1542"/>
      <c r="I118" s="4"/>
      <c r="J118" s="1"/>
      <c r="K118" s="306"/>
      <c r="L118" s="306"/>
      <c r="M118" s="306"/>
      <c r="Q118" s="306"/>
    </row>
    <row r="119" spans="1:17" customFormat="1" ht="15" x14ac:dyDescent="0.25">
      <c r="A119" s="1540"/>
      <c r="B119" s="1541"/>
      <c r="C119" s="1541"/>
      <c r="D119" s="1542"/>
      <c r="E119" s="1542"/>
      <c r="F119" s="1542"/>
      <c r="G119" s="1542"/>
      <c r="H119" s="1542"/>
      <c r="I119" s="4"/>
      <c r="J119" s="1"/>
      <c r="K119" s="306"/>
      <c r="L119" s="306"/>
      <c r="M119" s="306"/>
      <c r="Q119" s="306"/>
    </row>
    <row r="120" spans="1:17" customFormat="1" ht="27.75" customHeight="1" x14ac:dyDescent="0.25">
      <c r="A120" s="311"/>
      <c r="B120" s="1727"/>
      <c r="C120" s="1727"/>
      <c r="D120" s="1727"/>
      <c r="E120" s="1727"/>
      <c r="F120" s="1727"/>
      <c r="G120" s="1727"/>
      <c r="H120" s="1510"/>
      <c r="I120" s="4"/>
      <c r="J120" s="1"/>
      <c r="L120" s="176"/>
    </row>
    <row r="121" spans="1:17" customFormat="1" ht="27.75" customHeight="1" x14ac:dyDescent="0.25">
      <c r="A121" s="311"/>
      <c r="B121" s="1727"/>
      <c r="C121" s="1727"/>
      <c r="D121" s="1727"/>
      <c r="E121" s="1727"/>
      <c r="F121" s="1727"/>
      <c r="G121" s="1727"/>
      <c r="H121" s="1510"/>
      <c r="I121" s="4"/>
      <c r="J121" s="1"/>
      <c r="L121" s="176"/>
    </row>
    <row r="122" spans="1:17" customFormat="1" ht="27.75" customHeight="1" x14ac:dyDescent="0.25">
      <c r="A122" s="311"/>
      <c r="B122" s="1727"/>
      <c r="C122" s="1727"/>
      <c r="D122" s="1727"/>
      <c r="E122" s="1727"/>
      <c r="F122" s="1727"/>
      <c r="G122" s="1727"/>
      <c r="H122" s="1510"/>
      <c r="I122" s="4"/>
      <c r="J122" s="1"/>
      <c r="L122" s="176"/>
    </row>
    <row r="123" spans="1:17" customFormat="1" ht="27.75" customHeight="1" x14ac:dyDescent="0.25">
      <c r="A123" s="311"/>
      <c r="B123" s="1727"/>
      <c r="C123" s="1727"/>
      <c r="D123" s="1727"/>
      <c r="E123" s="1727"/>
      <c r="F123" s="1727"/>
      <c r="G123" s="1727"/>
      <c r="H123" s="1510"/>
      <c r="I123" s="4"/>
      <c r="J123" s="1"/>
      <c r="L123" s="176"/>
    </row>
    <row r="124" spans="1:17" customFormat="1" ht="27.75" customHeight="1" x14ac:dyDescent="0.25">
      <c r="A124" s="311"/>
      <c r="B124" s="1727"/>
      <c r="C124" s="1727"/>
      <c r="D124" s="1727"/>
      <c r="E124" s="1727"/>
      <c r="F124" s="1727"/>
      <c r="G124" s="1727"/>
      <c r="H124" s="1510"/>
      <c r="I124" s="4"/>
      <c r="J124" s="1"/>
      <c r="L124" s="176"/>
    </row>
    <row r="125" spans="1:17" customFormat="1" ht="27.75" customHeight="1" x14ac:dyDescent="0.25">
      <c r="A125" s="311"/>
      <c r="B125" s="1727"/>
      <c r="C125" s="1727"/>
      <c r="D125" s="1727"/>
      <c r="E125" s="1727"/>
      <c r="F125" s="1727"/>
      <c r="G125" s="1727"/>
      <c r="H125" s="1510"/>
      <c r="I125" s="4"/>
      <c r="J125" s="1"/>
      <c r="L125" s="176"/>
    </row>
    <row r="126" spans="1:17" customFormat="1" ht="27.75" customHeight="1" x14ac:dyDescent="0.25">
      <c r="A126" s="311"/>
      <c r="B126" s="1727"/>
      <c r="C126" s="1727"/>
      <c r="D126" s="1727"/>
      <c r="E126" s="1727"/>
      <c r="F126" s="1727"/>
      <c r="G126" s="1727"/>
      <c r="H126" s="1510"/>
      <c r="I126" s="4"/>
      <c r="J126" s="1"/>
      <c r="L126" s="176"/>
    </row>
    <row r="127" spans="1:17" customFormat="1" ht="27.75" customHeight="1" x14ac:dyDescent="0.25">
      <c r="A127" s="311"/>
      <c r="B127" s="1727"/>
      <c r="C127" s="1727"/>
      <c r="D127" s="1727"/>
      <c r="E127" s="1727"/>
      <c r="F127" s="1727"/>
      <c r="G127" s="1727"/>
      <c r="H127" s="1510"/>
      <c r="I127" s="4"/>
      <c r="J127" s="1"/>
      <c r="L127" s="176"/>
    </row>
    <row r="128" spans="1:17" customFormat="1" ht="27.75" customHeight="1" x14ac:dyDescent="0.25">
      <c r="A128" s="311"/>
      <c r="B128" s="1727"/>
      <c r="C128" s="1727"/>
      <c r="D128" s="1727"/>
      <c r="E128" s="1727"/>
      <c r="F128" s="1727"/>
      <c r="G128" s="1727"/>
      <c r="H128" s="1510"/>
      <c r="I128" s="4"/>
      <c r="J128" s="1"/>
      <c r="L128" s="176"/>
    </row>
    <row r="129" spans="1:20" customFormat="1" ht="27.75" customHeight="1" x14ac:dyDescent="0.25">
      <c r="A129" s="431"/>
      <c r="B129" s="1727"/>
      <c r="C129" s="1727"/>
      <c r="D129" s="1727"/>
      <c r="E129" s="1727"/>
      <c r="F129" s="1727"/>
      <c r="G129" s="1727"/>
      <c r="H129" s="1510"/>
      <c r="I129" s="4"/>
      <c r="J129" s="1"/>
      <c r="L129" s="176"/>
    </row>
    <row r="130" spans="1:20" customFormat="1" ht="27.75" customHeight="1" x14ac:dyDescent="0.25">
      <c r="A130" s="311"/>
      <c r="B130" s="1727"/>
      <c r="C130" s="1727"/>
      <c r="D130" s="1727"/>
      <c r="E130" s="1727"/>
      <c r="F130" s="1727"/>
      <c r="G130" s="1727"/>
      <c r="H130" s="1510"/>
      <c r="I130" s="4"/>
      <c r="J130" s="1"/>
      <c r="L130" s="176"/>
    </row>
    <row r="131" spans="1:20" customFormat="1" ht="27.75" customHeight="1" x14ac:dyDescent="0.25">
      <c r="A131" s="311"/>
      <c r="B131" s="1727"/>
      <c r="C131" s="1727"/>
      <c r="D131" s="1727"/>
      <c r="E131" s="1727"/>
      <c r="F131" s="1727"/>
      <c r="G131" s="1727"/>
      <c r="H131" s="1510"/>
      <c r="I131" s="4"/>
      <c r="J131" s="1"/>
      <c r="L131" s="176"/>
    </row>
    <row r="132" spans="1:20" s="3" customFormat="1" ht="27.75" customHeight="1" x14ac:dyDescent="0.2">
      <c r="A132" s="311"/>
      <c r="B132" s="1727"/>
      <c r="C132" s="1727"/>
      <c r="D132" s="1727"/>
      <c r="E132" s="1727"/>
      <c r="F132" s="1727"/>
      <c r="G132" s="1727"/>
      <c r="H132" s="1510"/>
      <c r="K132" s="46"/>
      <c r="L132" s="46"/>
      <c r="M132" s="46"/>
      <c r="Q132" s="46"/>
      <c r="T132" s="6"/>
    </row>
    <row r="133" spans="1:20" s="3" customFormat="1" ht="27.75" customHeight="1" x14ac:dyDescent="0.2">
      <c r="A133" s="311"/>
      <c r="B133" s="1727"/>
      <c r="C133" s="1727"/>
      <c r="D133" s="1727"/>
      <c r="E133" s="1727"/>
      <c r="F133" s="1727"/>
      <c r="G133" s="1727"/>
      <c r="H133" s="1510"/>
      <c r="K133" s="46"/>
      <c r="L133" s="46"/>
      <c r="M133" s="46"/>
      <c r="Q133" s="46"/>
      <c r="T133" s="6"/>
    </row>
    <row r="134" spans="1:20" s="3" customFormat="1" ht="27.75" customHeight="1" x14ac:dyDescent="0.2">
      <c r="A134" s="311"/>
      <c r="B134" s="1727"/>
      <c r="C134" s="1727"/>
      <c r="D134" s="1727"/>
      <c r="E134" s="1727"/>
      <c r="F134" s="1727"/>
      <c r="G134" s="1727"/>
      <c r="H134" s="1510"/>
      <c r="K134" s="46"/>
      <c r="L134" s="46"/>
      <c r="M134" s="46"/>
      <c r="Q134" s="46"/>
      <c r="T134" s="6"/>
    </row>
    <row r="135" spans="1:20" s="3" customFormat="1" ht="27.75" customHeight="1" x14ac:dyDescent="0.2">
      <c r="A135" s="311"/>
      <c r="B135" s="1727"/>
      <c r="C135" s="1727"/>
      <c r="D135" s="1727"/>
      <c r="E135" s="1727"/>
      <c r="F135" s="1727"/>
      <c r="G135" s="1727"/>
      <c r="H135" s="1510"/>
      <c r="K135" s="46"/>
      <c r="L135" s="46"/>
      <c r="M135" s="46"/>
      <c r="Q135" s="46"/>
      <c r="T135" s="6"/>
    </row>
    <row r="136" spans="1:20" customFormat="1" ht="27.75" customHeight="1" x14ac:dyDescent="0.25">
      <c r="A136" s="311"/>
      <c r="B136" s="1727"/>
      <c r="C136" s="1727"/>
      <c r="D136" s="1727"/>
      <c r="E136" s="1727"/>
      <c r="F136" s="1727"/>
      <c r="G136" s="1727"/>
      <c r="H136" s="1510"/>
      <c r="I136" s="4"/>
      <c r="J136" s="1"/>
      <c r="L136" s="176"/>
    </row>
    <row r="137" spans="1:20" customFormat="1" ht="27.75" customHeight="1" x14ac:dyDescent="0.25">
      <c r="A137" s="311"/>
      <c r="B137" s="1727"/>
      <c r="C137" s="1727"/>
      <c r="D137" s="1727"/>
      <c r="E137" s="1727"/>
      <c r="F137" s="1727"/>
      <c r="G137" s="1727"/>
      <c r="H137" s="1510"/>
      <c r="I137" s="4"/>
      <c r="J137" s="1"/>
      <c r="L137" s="176"/>
    </row>
    <row r="138" spans="1:20" customFormat="1" ht="27.75" customHeight="1" x14ac:dyDescent="0.25">
      <c r="A138" s="431"/>
      <c r="B138" s="1727"/>
      <c r="C138" s="1727"/>
      <c r="D138" s="1727"/>
      <c r="E138" s="1727"/>
      <c r="F138" s="1727"/>
      <c r="G138" s="1727"/>
      <c r="H138" s="1510"/>
      <c r="I138" s="4"/>
      <c r="J138" s="1"/>
      <c r="L138" s="176"/>
    </row>
    <row r="139" spans="1:20" customFormat="1" ht="27.75" customHeight="1" x14ac:dyDescent="0.25">
      <c r="A139" s="311"/>
      <c r="B139" s="1727"/>
      <c r="C139" s="1727"/>
      <c r="D139" s="1727"/>
      <c r="E139" s="1727"/>
      <c r="F139" s="1727"/>
      <c r="G139" s="1727"/>
      <c r="H139" s="1510"/>
      <c r="I139" s="4"/>
      <c r="J139" s="1"/>
      <c r="L139" s="176"/>
    </row>
    <row r="140" spans="1:20" customFormat="1" ht="27.75" customHeight="1" x14ac:dyDescent="0.25">
      <c r="A140" s="311"/>
      <c r="B140" s="1727"/>
      <c r="C140" s="1727"/>
      <c r="D140" s="1727"/>
      <c r="E140" s="1727"/>
      <c r="F140" s="1727"/>
      <c r="G140" s="1727"/>
      <c r="H140" s="1510"/>
      <c r="I140" s="4"/>
      <c r="J140" s="1"/>
      <c r="L140" s="176"/>
    </row>
    <row r="141" spans="1:20" customFormat="1" ht="27.75" customHeight="1" x14ac:dyDescent="0.25">
      <c r="A141" s="311"/>
      <c r="B141" s="1727"/>
      <c r="C141" s="1727"/>
      <c r="D141" s="1727"/>
      <c r="E141" s="1727"/>
      <c r="F141" s="1727"/>
      <c r="G141" s="1727"/>
      <c r="H141" s="1510"/>
      <c r="I141" s="4"/>
      <c r="J141" s="1"/>
      <c r="L141" s="176"/>
    </row>
    <row r="142" spans="1:20" customFormat="1" ht="27.75" customHeight="1" x14ac:dyDescent="0.25">
      <c r="A142" s="311"/>
      <c r="B142" s="1727"/>
      <c r="C142" s="1727"/>
      <c r="D142" s="1727"/>
      <c r="E142" s="1727"/>
      <c r="F142" s="1727"/>
      <c r="G142" s="1727"/>
      <c r="H142" s="1510"/>
      <c r="I142" s="4"/>
      <c r="J142" s="1"/>
      <c r="L142" s="176"/>
    </row>
    <row r="143" spans="1:20" customFormat="1" ht="27.75" customHeight="1" x14ac:dyDescent="0.25">
      <c r="A143" s="311"/>
      <c r="B143" s="1727"/>
      <c r="C143" s="1727"/>
      <c r="D143" s="1727"/>
      <c r="E143" s="1727"/>
      <c r="F143" s="1727"/>
      <c r="G143" s="1727"/>
      <c r="H143" s="1510"/>
      <c r="I143" s="4"/>
      <c r="J143" s="1"/>
      <c r="L143" s="176"/>
    </row>
    <row r="144" spans="1:20" customFormat="1" ht="27.75" customHeight="1" x14ac:dyDescent="0.25">
      <c r="A144" s="311"/>
      <c r="B144" s="1727"/>
      <c r="C144" s="1727"/>
      <c r="D144" s="1727"/>
      <c r="E144" s="1727"/>
      <c r="F144" s="1727"/>
      <c r="G144" s="1727"/>
      <c r="H144" s="1510"/>
      <c r="I144" s="4"/>
      <c r="J144" s="1"/>
      <c r="L144" s="176"/>
    </row>
    <row r="145" spans="1:20" customFormat="1" ht="27.75" customHeight="1" x14ac:dyDescent="0.25">
      <c r="A145" s="311"/>
      <c r="B145" s="1727"/>
      <c r="C145" s="1727"/>
      <c r="D145" s="1727"/>
      <c r="E145" s="1727"/>
      <c r="F145" s="1727"/>
      <c r="G145" s="1727"/>
      <c r="H145" s="1510"/>
      <c r="I145" s="4"/>
      <c r="J145" s="1"/>
      <c r="L145" s="176"/>
    </row>
    <row r="146" spans="1:20" customFormat="1" ht="27.75" customHeight="1" x14ac:dyDescent="0.25">
      <c r="A146" s="311"/>
      <c r="B146" s="1727"/>
      <c r="C146" s="1727"/>
      <c r="D146" s="1727"/>
      <c r="E146" s="1727"/>
      <c r="F146" s="1727"/>
      <c r="G146" s="1727"/>
      <c r="H146" s="1510"/>
      <c r="I146" s="4"/>
      <c r="J146" s="1"/>
      <c r="L146" s="176"/>
    </row>
    <row r="147" spans="1:20" customFormat="1" ht="27.75" customHeight="1" x14ac:dyDescent="0.25">
      <c r="A147" s="311"/>
      <c r="B147" s="1727"/>
      <c r="C147" s="1727"/>
      <c r="D147" s="1727"/>
      <c r="E147" s="1727"/>
      <c r="F147" s="1727"/>
      <c r="G147" s="1727"/>
      <c r="H147" s="1510"/>
      <c r="I147" s="4"/>
      <c r="J147" s="1"/>
      <c r="L147" s="176"/>
    </row>
    <row r="148" spans="1:20" customFormat="1" ht="27.75" customHeight="1" x14ac:dyDescent="0.25">
      <c r="A148" s="311"/>
      <c r="B148" s="1727"/>
      <c r="C148" s="1727"/>
      <c r="D148" s="1727"/>
      <c r="E148" s="1727"/>
      <c r="F148" s="1727"/>
      <c r="G148" s="1727"/>
      <c r="H148" s="1510"/>
      <c r="I148" s="4"/>
      <c r="J148" s="1"/>
      <c r="L148" s="176"/>
    </row>
    <row r="149" spans="1:20" customFormat="1" ht="27.75" customHeight="1" x14ac:dyDescent="0.25">
      <c r="A149" s="311"/>
      <c r="B149" s="1727"/>
      <c r="C149" s="1727"/>
      <c r="D149" s="1727"/>
      <c r="E149" s="1727"/>
      <c r="F149" s="1727"/>
      <c r="G149" s="1727"/>
      <c r="H149" s="1510"/>
      <c r="I149" s="4"/>
      <c r="J149" s="1"/>
      <c r="L149" s="176"/>
    </row>
    <row r="150" spans="1:20" customFormat="1" ht="27.75" customHeight="1" x14ac:dyDescent="0.25">
      <c r="A150" s="311"/>
      <c r="B150" s="1727"/>
      <c r="C150" s="1727"/>
      <c r="D150" s="1727"/>
      <c r="E150" s="1727"/>
      <c r="F150" s="1727"/>
      <c r="G150" s="1727"/>
      <c r="H150" s="1510"/>
      <c r="I150" s="4"/>
      <c r="J150" s="1"/>
      <c r="L150" s="176"/>
    </row>
    <row r="151" spans="1:20" customFormat="1" ht="27.75" customHeight="1" x14ac:dyDescent="0.25">
      <c r="A151" s="311"/>
      <c r="B151" s="1727"/>
      <c r="C151" s="1727"/>
      <c r="D151" s="1727"/>
      <c r="E151" s="1727"/>
      <c r="F151" s="1727"/>
      <c r="G151" s="1727"/>
      <c r="H151" s="1510"/>
      <c r="I151" s="4"/>
      <c r="J151" s="1"/>
      <c r="L151" s="176"/>
    </row>
    <row r="152" spans="1:20" customFormat="1" ht="27.75" customHeight="1" x14ac:dyDescent="0.25">
      <c r="A152" s="311"/>
      <c r="B152" s="1727"/>
      <c r="C152" s="1727"/>
      <c r="D152" s="1727"/>
      <c r="E152" s="1727"/>
      <c r="F152" s="1727"/>
      <c r="G152" s="1727"/>
      <c r="H152" s="1510"/>
      <c r="I152" s="4"/>
      <c r="J152" s="1"/>
      <c r="L152" s="176"/>
    </row>
    <row r="153" spans="1:20" customFormat="1" ht="27.75" customHeight="1" x14ac:dyDescent="0.25">
      <c r="A153" s="431"/>
      <c r="B153" s="1727"/>
      <c r="C153" s="1727"/>
      <c r="D153" s="1727"/>
      <c r="E153" s="1727"/>
      <c r="F153" s="1727"/>
      <c r="G153" s="1727"/>
      <c r="H153" s="1510"/>
      <c r="I153" s="4"/>
      <c r="J153" s="1"/>
      <c r="L153" s="176"/>
    </row>
    <row r="154" spans="1:20" s="3" customFormat="1" ht="27.75" customHeight="1" x14ac:dyDescent="0.2">
      <c r="A154" s="311"/>
      <c r="B154" s="1727"/>
      <c r="C154" s="1727"/>
      <c r="D154" s="1727"/>
      <c r="E154" s="1727"/>
      <c r="F154" s="1727"/>
      <c r="G154" s="1727"/>
      <c r="H154" s="1510"/>
      <c r="K154" s="46"/>
      <c r="L154" s="46"/>
      <c r="M154" s="46"/>
      <c r="Q154" s="46"/>
      <c r="T154" s="6"/>
    </row>
    <row r="155" spans="1:20" s="3" customFormat="1" ht="27.75" customHeight="1" x14ac:dyDescent="0.2">
      <c r="A155" s="311"/>
      <c r="B155" s="1727"/>
      <c r="C155" s="1727"/>
      <c r="D155" s="1727"/>
      <c r="E155" s="1727"/>
      <c r="F155" s="1727"/>
      <c r="G155" s="1727"/>
      <c r="H155" s="1510"/>
      <c r="K155" s="46"/>
      <c r="L155" s="46"/>
      <c r="M155" s="46"/>
      <c r="Q155" s="46"/>
      <c r="T155" s="6"/>
    </row>
    <row r="156" spans="1:20" s="3" customFormat="1" ht="27.75" customHeight="1" x14ac:dyDescent="0.2">
      <c r="A156" s="311"/>
      <c r="B156" s="1727"/>
      <c r="C156" s="1727"/>
      <c r="D156" s="1727"/>
      <c r="E156" s="1727"/>
      <c r="F156" s="1727"/>
      <c r="G156" s="1727"/>
      <c r="H156" s="1510"/>
      <c r="K156" s="46"/>
      <c r="L156" s="46"/>
      <c r="M156" s="46"/>
      <c r="Q156" s="46"/>
      <c r="T156" s="6"/>
    </row>
    <row r="157" spans="1:20" s="3" customFormat="1" ht="27.75" customHeight="1" x14ac:dyDescent="0.2">
      <c r="A157" s="311"/>
      <c r="B157" s="1727"/>
      <c r="C157" s="1727"/>
      <c r="D157" s="1727"/>
      <c r="E157" s="1727"/>
      <c r="F157" s="1727"/>
      <c r="G157" s="1727"/>
      <c r="H157" s="1510"/>
      <c r="K157" s="46"/>
      <c r="L157" s="46"/>
      <c r="M157" s="46"/>
      <c r="Q157" s="46"/>
      <c r="T157" s="6"/>
    </row>
    <row r="158" spans="1:20" customFormat="1" ht="27.75" customHeight="1" x14ac:dyDescent="0.25">
      <c r="A158" s="311"/>
      <c r="B158" s="1727"/>
      <c r="C158" s="1727"/>
      <c r="D158" s="1727"/>
      <c r="E158" s="1727"/>
      <c r="F158" s="1727"/>
      <c r="G158" s="1727"/>
      <c r="H158" s="1510"/>
      <c r="I158" s="4"/>
      <c r="J158" s="1"/>
      <c r="L158" s="176"/>
    </row>
    <row r="159" spans="1:20" customFormat="1" ht="27.75" customHeight="1" x14ac:dyDescent="0.25">
      <c r="A159" s="311"/>
      <c r="B159" s="1727"/>
      <c r="C159" s="1727"/>
      <c r="D159" s="1727"/>
      <c r="E159" s="1727"/>
      <c r="F159" s="1727"/>
      <c r="G159" s="1727"/>
      <c r="H159" s="1510"/>
      <c r="I159" s="4"/>
      <c r="J159" s="1"/>
      <c r="L159" s="176"/>
    </row>
    <row r="160" spans="1:20" customFormat="1" ht="27.75" customHeight="1" x14ac:dyDescent="0.25">
      <c r="A160" s="311"/>
      <c r="B160" s="1727"/>
      <c r="C160" s="1727"/>
      <c r="D160" s="1727"/>
      <c r="E160" s="1727"/>
      <c r="F160" s="1727"/>
      <c r="G160" s="1727"/>
      <c r="H160" s="1510"/>
      <c r="I160" s="4"/>
      <c r="J160" s="1"/>
      <c r="L160" s="176"/>
    </row>
    <row r="161" spans="1:20" customFormat="1" ht="27.75" customHeight="1" x14ac:dyDescent="0.25">
      <c r="A161" s="311"/>
      <c r="B161" s="1727"/>
      <c r="C161" s="1727"/>
      <c r="D161" s="1727"/>
      <c r="E161" s="1727"/>
      <c r="F161" s="1727"/>
      <c r="G161" s="1727"/>
      <c r="H161" s="1510"/>
      <c r="I161" s="4"/>
      <c r="J161" s="1"/>
      <c r="L161" s="176"/>
    </row>
    <row r="162" spans="1:20" customFormat="1" ht="27.75" customHeight="1" x14ac:dyDescent="0.25">
      <c r="A162" s="311"/>
      <c r="B162" s="1727"/>
      <c r="C162" s="1727"/>
      <c r="D162" s="1727"/>
      <c r="E162" s="1727"/>
      <c r="F162" s="1727"/>
      <c r="G162" s="1727"/>
      <c r="H162" s="1510"/>
      <c r="I162" s="4"/>
      <c r="J162" s="1"/>
      <c r="L162" s="176"/>
    </row>
    <row r="163" spans="1:20" customFormat="1" ht="27.75" customHeight="1" x14ac:dyDescent="0.25">
      <c r="A163" s="311"/>
      <c r="B163" s="1727"/>
      <c r="C163" s="1727"/>
      <c r="D163" s="1727"/>
      <c r="E163" s="1727"/>
      <c r="F163" s="1727"/>
      <c r="G163" s="1727"/>
      <c r="H163" s="1510"/>
      <c r="I163" s="4"/>
      <c r="J163" s="1"/>
      <c r="L163" s="176"/>
    </row>
    <row r="164" spans="1:20" customFormat="1" ht="27.75" customHeight="1" x14ac:dyDescent="0.25">
      <c r="A164" s="311"/>
      <c r="B164" s="1727"/>
      <c r="C164" s="1727"/>
      <c r="D164" s="1727"/>
      <c r="E164" s="1727"/>
      <c r="F164" s="1727"/>
      <c r="G164" s="1727"/>
      <c r="H164" s="1510"/>
      <c r="I164" s="4"/>
      <c r="J164" s="1"/>
      <c r="L164" s="176"/>
    </row>
    <row r="165" spans="1:20" customFormat="1" ht="27.75" customHeight="1" x14ac:dyDescent="0.25">
      <c r="A165" s="311"/>
      <c r="B165" s="1727"/>
      <c r="C165" s="1727"/>
      <c r="D165" s="1727"/>
      <c r="E165" s="1727"/>
      <c r="F165" s="1727"/>
      <c r="G165" s="1727"/>
      <c r="H165" s="1510"/>
      <c r="I165" s="4"/>
      <c r="J165" s="1"/>
      <c r="L165" s="176"/>
    </row>
    <row r="166" spans="1:20" customFormat="1" ht="27.75" customHeight="1" x14ac:dyDescent="0.25">
      <c r="A166" s="311"/>
      <c r="B166" s="1727"/>
      <c r="C166" s="1727"/>
      <c r="D166" s="1727"/>
      <c r="E166" s="1727"/>
      <c r="F166" s="1727"/>
      <c r="G166" s="1727"/>
      <c r="H166" s="1510"/>
      <c r="I166" s="4"/>
      <c r="J166" s="1"/>
      <c r="L166" s="176"/>
    </row>
    <row r="167" spans="1:20" customFormat="1" ht="27.75" customHeight="1" x14ac:dyDescent="0.25">
      <c r="A167" s="311"/>
      <c r="B167" s="1727"/>
      <c r="C167" s="1727"/>
      <c r="D167" s="1727"/>
      <c r="E167" s="1727"/>
      <c r="F167" s="1727"/>
      <c r="G167" s="1727"/>
      <c r="H167" s="1510"/>
      <c r="I167" s="4"/>
      <c r="J167" s="1"/>
      <c r="L167" s="176"/>
    </row>
    <row r="168" spans="1:20" customFormat="1" ht="27.75" customHeight="1" x14ac:dyDescent="0.25">
      <c r="A168" s="311"/>
      <c r="B168" s="1727"/>
      <c r="C168" s="1727"/>
      <c r="D168" s="1727"/>
      <c r="E168" s="1727"/>
      <c r="F168" s="1727"/>
      <c r="G168" s="1727"/>
      <c r="H168" s="1510"/>
      <c r="I168" s="4"/>
      <c r="J168" s="1"/>
      <c r="L168" s="176"/>
    </row>
    <row r="169" spans="1:20" customFormat="1" ht="27.75" customHeight="1" x14ac:dyDescent="0.25">
      <c r="A169" s="311"/>
      <c r="B169" s="1727"/>
      <c r="C169" s="1727"/>
      <c r="D169" s="1727"/>
      <c r="E169" s="1727"/>
      <c r="F169" s="1727"/>
      <c r="G169" s="1727"/>
      <c r="H169" s="1510"/>
      <c r="I169" s="4"/>
      <c r="J169" s="1"/>
      <c r="L169" s="176"/>
    </row>
    <row r="170" spans="1:20" customFormat="1" ht="27.75" customHeight="1" x14ac:dyDescent="0.25">
      <c r="A170" s="311"/>
      <c r="B170" s="1727"/>
      <c r="C170" s="1727"/>
      <c r="D170" s="1727"/>
      <c r="E170" s="1727"/>
      <c r="F170" s="1727"/>
      <c r="G170" s="1727"/>
      <c r="H170" s="1510"/>
      <c r="I170" s="4"/>
      <c r="J170" s="1"/>
      <c r="L170" s="176"/>
    </row>
    <row r="171" spans="1:20" customFormat="1" ht="27.75" customHeight="1" x14ac:dyDescent="0.25">
      <c r="A171" s="311"/>
      <c r="B171" s="1727"/>
      <c r="C171" s="1727"/>
      <c r="D171" s="1727"/>
      <c r="E171" s="1727"/>
      <c r="F171" s="1727"/>
      <c r="G171" s="1727"/>
      <c r="H171" s="1510"/>
      <c r="I171" s="4"/>
      <c r="J171" s="1"/>
      <c r="L171" s="176"/>
    </row>
    <row r="172" spans="1:20" customFormat="1" ht="27.75" customHeight="1" x14ac:dyDescent="0.25">
      <c r="A172" s="311"/>
      <c r="B172" s="1727"/>
      <c r="C172" s="1727"/>
      <c r="D172" s="1727"/>
      <c r="E172" s="1727"/>
      <c r="F172" s="1727"/>
      <c r="G172" s="1727"/>
      <c r="H172" s="1510"/>
      <c r="I172" s="4"/>
      <c r="J172" s="1"/>
      <c r="L172" s="176"/>
    </row>
    <row r="173" spans="1:20" customFormat="1" ht="27.75" customHeight="1" x14ac:dyDescent="0.25">
      <c r="A173" s="311"/>
      <c r="B173" s="1727"/>
      <c r="C173" s="1727"/>
      <c r="D173" s="1727"/>
      <c r="E173" s="1727"/>
      <c r="F173" s="1727"/>
      <c r="G173" s="1727"/>
      <c r="H173" s="1510"/>
      <c r="I173" s="4"/>
      <c r="J173" s="1"/>
      <c r="L173" s="176"/>
    </row>
    <row r="174" spans="1:20" customFormat="1" ht="27.75" customHeight="1" x14ac:dyDescent="0.25">
      <c r="A174" s="311"/>
      <c r="B174" s="1727"/>
      <c r="C174" s="1727"/>
      <c r="D174" s="1727"/>
      <c r="E174" s="1727"/>
      <c r="F174" s="1727"/>
      <c r="G174" s="1727"/>
      <c r="H174" s="1510"/>
      <c r="I174" s="4"/>
      <c r="J174" s="1"/>
      <c r="L174" s="176"/>
    </row>
    <row r="175" spans="1:20" customFormat="1" ht="27.75" customHeight="1" x14ac:dyDescent="0.25">
      <c r="A175" s="311"/>
      <c r="B175" s="1727"/>
      <c r="C175" s="1727"/>
      <c r="D175" s="1727"/>
      <c r="E175" s="1727"/>
      <c r="F175" s="1727"/>
      <c r="G175" s="1727"/>
      <c r="H175" s="1510"/>
      <c r="I175" s="4"/>
      <c r="J175" s="1"/>
      <c r="L175" s="176"/>
    </row>
    <row r="176" spans="1:20" s="3" customFormat="1" ht="27.75" customHeight="1" x14ac:dyDescent="0.2">
      <c r="A176" s="311"/>
      <c r="B176" s="1727"/>
      <c r="C176" s="1727"/>
      <c r="D176" s="1727"/>
      <c r="E176" s="1727"/>
      <c r="F176" s="1727"/>
      <c r="G176" s="1727"/>
      <c r="H176" s="1510"/>
      <c r="K176" s="46"/>
      <c r="L176" s="46"/>
      <c r="M176" s="46"/>
      <c r="Q176" s="46"/>
      <c r="T176" s="6"/>
    </row>
    <row r="177" spans="1:20" s="3" customFormat="1" ht="27.75" customHeight="1" x14ac:dyDescent="0.2">
      <c r="A177" s="311"/>
      <c r="B177" s="1727"/>
      <c r="C177" s="1727"/>
      <c r="D177" s="1727"/>
      <c r="E177" s="1727"/>
      <c r="F177" s="1727"/>
      <c r="G177" s="1727"/>
      <c r="H177" s="1510"/>
      <c r="K177" s="46"/>
      <c r="L177" s="46"/>
      <c r="M177" s="46"/>
      <c r="Q177" s="46"/>
      <c r="T177" s="6"/>
    </row>
    <row r="178" spans="1:20" s="3" customFormat="1" ht="27.75" customHeight="1" x14ac:dyDescent="0.2">
      <c r="A178" s="311"/>
      <c r="B178" s="1727"/>
      <c r="C178" s="1727"/>
      <c r="D178" s="1727"/>
      <c r="E178" s="1727"/>
      <c r="F178" s="1727"/>
      <c r="G178" s="1727"/>
      <c r="H178" s="1510"/>
      <c r="K178" s="46"/>
      <c r="L178" s="46"/>
      <c r="M178" s="46"/>
      <c r="Q178" s="46"/>
      <c r="T178" s="6"/>
    </row>
    <row r="179" spans="1:20" s="3" customFormat="1" ht="27.75" customHeight="1" x14ac:dyDescent="0.2">
      <c r="A179" s="311"/>
      <c r="B179" s="1727"/>
      <c r="C179" s="1727"/>
      <c r="D179" s="1727"/>
      <c r="E179" s="1727"/>
      <c r="F179" s="1727"/>
      <c r="G179" s="1727"/>
      <c r="H179" s="1510"/>
      <c r="K179" s="46"/>
      <c r="L179" s="46"/>
      <c r="M179" s="46"/>
      <c r="Q179" s="46"/>
      <c r="T179" s="6"/>
    </row>
    <row r="180" spans="1:20" s="3" customFormat="1" ht="27.75" customHeight="1" x14ac:dyDescent="0.2">
      <c r="A180" s="311"/>
      <c r="B180" s="1727"/>
      <c r="C180" s="1727"/>
      <c r="D180" s="1727"/>
      <c r="E180" s="1727"/>
      <c r="F180" s="1727"/>
      <c r="G180" s="1727"/>
      <c r="H180" s="1510"/>
      <c r="K180" s="46"/>
      <c r="L180" s="46"/>
      <c r="M180" s="46"/>
      <c r="Q180" s="46"/>
      <c r="T180" s="6"/>
    </row>
    <row r="181" spans="1:20" customFormat="1" ht="41.25" customHeight="1" x14ac:dyDescent="0.25">
      <c r="A181" s="431"/>
      <c r="B181" s="1727"/>
      <c r="C181" s="1727"/>
      <c r="D181" s="1727"/>
      <c r="E181" s="1727"/>
      <c r="F181" s="1727"/>
      <c r="G181" s="1727"/>
      <c r="H181" s="1510"/>
      <c r="I181" s="4"/>
      <c r="J181" s="1"/>
      <c r="L181" s="176"/>
    </row>
    <row r="182" spans="1:20" customFormat="1" ht="29.25" customHeight="1" x14ac:dyDescent="0.25">
      <c r="A182" s="311"/>
      <c r="B182" s="1727"/>
      <c r="C182" s="1727"/>
      <c r="D182" s="1727"/>
      <c r="E182" s="1727"/>
      <c r="F182" s="1727"/>
      <c r="G182" s="1727"/>
      <c r="H182" s="1510"/>
      <c r="I182" s="4"/>
      <c r="J182" s="1"/>
      <c r="L182" s="176"/>
    </row>
    <row r="183" spans="1:20" ht="43.5" customHeight="1" x14ac:dyDescent="0.2">
      <c r="A183" s="311"/>
      <c r="B183" s="1727"/>
      <c r="C183" s="1727"/>
      <c r="D183" s="1727"/>
      <c r="E183" s="1727"/>
      <c r="F183" s="1727"/>
      <c r="G183" s="1727"/>
      <c r="H183" s="1510"/>
    </row>
    <row r="184" spans="1:20" ht="28.5" customHeight="1" x14ac:dyDescent="0.2">
      <c r="A184" s="311"/>
      <c r="B184" s="1727"/>
      <c r="C184" s="1727"/>
      <c r="D184" s="1727"/>
      <c r="E184" s="1727"/>
      <c r="F184" s="1727"/>
      <c r="G184" s="1727"/>
      <c r="H184" s="1510"/>
    </row>
    <row r="185" spans="1:20" ht="28.5" customHeight="1" x14ac:dyDescent="0.2">
      <c r="A185" s="311"/>
      <c r="B185" s="1726"/>
      <c r="C185" s="1726"/>
      <c r="D185" s="1726"/>
      <c r="E185" s="1726"/>
      <c r="F185" s="1726"/>
      <c r="G185" s="1726"/>
      <c r="H185" s="1510"/>
    </row>
    <row r="187" spans="1:20" x14ac:dyDescent="0.2">
      <c r="C187" s="176"/>
      <c r="D187" s="176"/>
      <c r="E187" s="176"/>
      <c r="F187" s="176"/>
      <c r="G187" s="176"/>
      <c r="H187" s="176"/>
      <c r="I187" s="176"/>
      <c r="J187" s="176"/>
      <c r="O187" s="177"/>
      <c r="Q187" s="177"/>
      <c r="R187" s="1539"/>
    </row>
    <row r="188" spans="1:20" x14ac:dyDescent="0.2">
      <c r="C188" s="46"/>
      <c r="Q188" s="1544"/>
    </row>
  </sheetData>
  <mergeCells count="71">
    <mergeCell ref="A1:B1"/>
    <mergeCell ref="B182:G182"/>
    <mergeCell ref="B116:G116"/>
    <mergeCell ref="B181:G181"/>
    <mergeCell ref="B179:G179"/>
    <mergeCell ref="B175:G175"/>
    <mergeCell ref="B176:G176"/>
    <mergeCell ref="B177:G177"/>
    <mergeCell ref="B178:G178"/>
    <mergeCell ref="B180:G180"/>
    <mergeCell ref="B165:G165"/>
    <mergeCell ref="B166:G166"/>
    <mergeCell ref="B167:G167"/>
    <mergeCell ref="B168:G168"/>
    <mergeCell ref="B169:G169"/>
    <mergeCell ref="B170:G170"/>
    <mergeCell ref="B171:G171"/>
    <mergeCell ref="B172:G172"/>
    <mergeCell ref="B173:G173"/>
    <mergeCell ref="B174:G174"/>
    <mergeCell ref="B155:G155"/>
    <mergeCell ref="B156:G156"/>
    <mergeCell ref="B157:G157"/>
    <mergeCell ref="B158:G158"/>
    <mergeCell ref="B159:G159"/>
    <mergeCell ref="B160:G160"/>
    <mergeCell ref="B161:G161"/>
    <mergeCell ref="B162:G162"/>
    <mergeCell ref="B163:G163"/>
    <mergeCell ref="B164:G164"/>
    <mergeCell ref="B145:G145"/>
    <mergeCell ref="B146:G146"/>
    <mergeCell ref="B147:G147"/>
    <mergeCell ref="B148:G148"/>
    <mergeCell ref="B149:G149"/>
    <mergeCell ref="B150:G150"/>
    <mergeCell ref="B151:G151"/>
    <mergeCell ref="B152:G152"/>
    <mergeCell ref="B153:G153"/>
    <mergeCell ref="B154:G154"/>
    <mergeCell ref="B135:G135"/>
    <mergeCell ref="B136:G136"/>
    <mergeCell ref="B137:G137"/>
    <mergeCell ref="B138:G138"/>
    <mergeCell ref="B139:G139"/>
    <mergeCell ref="B140:G140"/>
    <mergeCell ref="B141:G141"/>
    <mergeCell ref="B142:G142"/>
    <mergeCell ref="B143:G143"/>
    <mergeCell ref="B144:G144"/>
    <mergeCell ref="B185:G185"/>
    <mergeCell ref="B183:G183"/>
    <mergeCell ref="B184:G184"/>
    <mergeCell ref="B120:G120"/>
    <mergeCell ref="B121:G121"/>
    <mergeCell ref="B122:G122"/>
    <mergeCell ref="B130:G130"/>
    <mergeCell ref="B131:G131"/>
    <mergeCell ref="B132:G132"/>
    <mergeCell ref="B133:G133"/>
    <mergeCell ref="B134:G134"/>
    <mergeCell ref="B125:G125"/>
    <mergeCell ref="B126:G126"/>
    <mergeCell ref="B127:G127"/>
    <mergeCell ref="B128:G128"/>
    <mergeCell ref="B129:G129"/>
    <mergeCell ref="C4:J4"/>
    <mergeCell ref="A4:B5"/>
    <mergeCell ref="B115:G115"/>
    <mergeCell ref="B123:G123"/>
    <mergeCell ref="B124:G124"/>
  </mergeCells>
  <conditionalFormatting sqref="A53">
    <cfRule type="expression" dxfId="102" priority="21">
      <formula>IF($R$8&lt;&gt;"Yes",1,0)</formula>
    </cfRule>
  </conditionalFormatting>
  <conditionalFormatting sqref="B53">
    <cfRule type="expression" dxfId="101" priority="19">
      <formula>IF($R$8&lt;&gt;"Yes",1,0)</formula>
    </cfRule>
  </conditionalFormatting>
  <conditionalFormatting sqref="C53:D53 G53:H53">
    <cfRule type="cellIs" dxfId="100" priority="18" operator="notEqual">
      <formula>0</formula>
    </cfRule>
    <cfRule type="cellIs" dxfId="99" priority="22" operator="equal">
      <formula>0</formula>
    </cfRule>
  </conditionalFormatting>
  <conditionalFormatting sqref="C8:E54 G8:H54 J8:J54 C56:E59 G56:H59 J56:J59 G61:G66 J61:J66 C63:E66 H63:H66 D69:E76 G69:G76 I69:J76 H70:H76 G106:G110 I106:J110 F107:F110 H107:H110">
    <cfRule type="cellIs" dxfId="98" priority="25" operator="equal">
      <formula>0</formula>
    </cfRule>
  </conditionalFormatting>
  <conditionalFormatting sqref="E53:E54 J53:J54">
    <cfRule type="expression" dxfId="97" priority="12">
      <formula>IF($R$8&lt;&gt;"Yes",1,0)</formula>
    </cfRule>
  </conditionalFormatting>
  <conditionalFormatting sqref="H115:H116 K115:M116 Q115:Q116">
    <cfRule type="cellIs" dxfId="96" priority="29" operator="equal">
      <formula>"ERROR"</formula>
    </cfRule>
  </conditionalFormatting>
  <conditionalFormatting sqref="H120:H185">
    <cfRule type="cellIs" dxfId="95" priority="1" operator="equal">
      <formula>"Explained"</formula>
    </cfRule>
    <cfRule type="cellIs" dxfId="94" priority="2" operator="equal">
      <formula>"WARNING"</formula>
    </cfRule>
  </conditionalFormatting>
  <conditionalFormatting sqref="J80:J103 G80:H104 C80:E110">
    <cfRule type="cellIs" dxfId="93" priority="9" operator="equal">
      <formula>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4" manualBreakCount="4">
    <brk id="54" max="9" man="1"/>
    <brk id="76" max="9" man="1"/>
    <brk id="111" max="9" man="1"/>
    <brk id="152" max="9" man="1"/>
  </rowBreaks>
  <ignoredErrors>
    <ignoredError sqref="F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Y20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5" x14ac:dyDescent="0.25"/>
  <cols>
    <col min="1" max="1" width="5.85546875" customWidth="1"/>
    <col min="2" max="2" width="62.85546875" customWidth="1"/>
    <col min="3" max="9" width="11.28515625" customWidth="1"/>
    <col min="11" max="16" width="10" customWidth="1"/>
    <col min="22" max="22" width="12.85546875" style="181" bestFit="1" customWidth="1"/>
  </cols>
  <sheetData>
    <row r="1" spans="1:23" ht="15.75" x14ac:dyDescent="0.25">
      <c r="A1" s="1579" t="s">
        <v>827</v>
      </c>
      <c r="B1" s="1579"/>
      <c r="W1" s="46"/>
    </row>
    <row r="2" spans="1:23" x14ac:dyDescent="0.25">
      <c r="A2" s="1521" t="s">
        <v>828</v>
      </c>
      <c r="B2" s="1521"/>
    </row>
    <row r="3" spans="1:23" ht="15" customHeight="1" x14ac:dyDescent="0.25">
      <c r="K3" s="1637" t="s">
        <v>17</v>
      </c>
      <c r="L3" s="1637"/>
      <c r="M3" s="1637"/>
      <c r="N3" s="1637"/>
      <c r="O3" s="1637"/>
      <c r="P3" s="1637"/>
      <c r="V3"/>
    </row>
    <row r="4" spans="1:23" ht="15.75" customHeight="1" x14ac:dyDescent="0.25">
      <c r="A4" s="17" t="s">
        <v>519</v>
      </c>
      <c r="B4" s="18"/>
      <c r="C4" s="1596" t="s">
        <v>4</v>
      </c>
      <c r="D4" s="1596"/>
      <c r="E4" s="1581" t="s">
        <v>5</v>
      </c>
      <c r="F4" s="1658"/>
      <c r="G4" s="1658"/>
      <c r="H4" s="1658"/>
      <c r="I4" s="1729"/>
      <c r="J4" s="754"/>
      <c r="K4" s="1595" t="s">
        <v>253</v>
      </c>
      <c r="L4" s="1595"/>
      <c r="M4" s="1595"/>
      <c r="N4" s="1595"/>
      <c r="O4" s="1595"/>
      <c r="P4" s="1595"/>
    </row>
    <row r="5" spans="1:23" ht="44.25" customHeight="1" x14ac:dyDescent="0.25">
      <c r="A5" s="19"/>
      <c r="B5" s="13"/>
      <c r="C5" s="167"/>
      <c r="D5" s="168" t="s">
        <v>13</v>
      </c>
      <c r="E5" s="167" t="s">
        <v>6</v>
      </c>
      <c r="F5" s="169"/>
      <c r="G5" s="169"/>
      <c r="H5" s="169"/>
      <c r="I5" s="170"/>
      <c r="J5" s="754"/>
      <c r="K5" s="1629"/>
      <c r="L5" s="1629"/>
      <c r="M5" s="1629"/>
      <c r="N5" s="1629"/>
      <c r="O5" s="1629"/>
      <c r="P5" s="1629"/>
    </row>
    <row r="6" spans="1:23" ht="15" customHeight="1" x14ac:dyDescent="0.25">
      <c r="A6" s="19"/>
      <c r="B6" s="13"/>
      <c r="C6" s="388" t="s">
        <v>1</v>
      </c>
      <c r="D6" s="389" t="s">
        <v>2</v>
      </c>
      <c r="E6" s="388" t="s">
        <v>7</v>
      </c>
      <c r="F6" s="390" t="s">
        <v>8</v>
      </c>
      <c r="G6" s="390" t="s">
        <v>14</v>
      </c>
      <c r="H6" s="390" t="s">
        <v>15</v>
      </c>
      <c r="I6" s="391" t="s">
        <v>16</v>
      </c>
      <c r="J6" s="754"/>
      <c r="K6" s="1628" t="s">
        <v>20</v>
      </c>
      <c r="L6" s="1618" t="s">
        <v>21</v>
      </c>
      <c r="M6" s="1618" t="s">
        <v>22</v>
      </c>
      <c r="N6" s="1618" t="s">
        <v>23</v>
      </c>
      <c r="O6" s="1618" t="s">
        <v>24</v>
      </c>
      <c r="P6" s="1619" t="s">
        <v>25</v>
      </c>
      <c r="Q6" s="754"/>
    </row>
    <row r="7" spans="1:23" ht="15" customHeight="1" x14ac:dyDescent="0.25">
      <c r="A7" s="20"/>
      <c r="B7" s="56" t="s">
        <v>9</v>
      </c>
      <c r="C7" s="157"/>
      <c r="D7" s="158"/>
      <c r="E7" s="157"/>
      <c r="F7" s="159"/>
      <c r="G7" s="159"/>
      <c r="H7" s="159"/>
      <c r="I7" s="160"/>
      <c r="J7" s="754"/>
      <c r="K7" s="1594"/>
      <c r="L7" s="1593"/>
      <c r="M7" s="1593"/>
      <c r="N7" s="1593"/>
      <c r="O7" s="1593"/>
      <c r="P7" s="1592"/>
      <c r="Q7" s="754"/>
      <c r="R7" s="177"/>
      <c r="S7" s="177"/>
      <c r="T7" s="177"/>
      <c r="U7" s="177"/>
      <c r="V7" s="1539"/>
    </row>
    <row r="8" spans="1:23" x14ac:dyDescent="0.25">
      <c r="A8" s="60">
        <v>1</v>
      </c>
      <c r="B8" s="37" t="s">
        <v>44</v>
      </c>
      <c r="C8" s="59" t="s">
        <v>27</v>
      </c>
      <c r="D8" s="59" t="s">
        <v>27</v>
      </c>
      <c r="E8" s="59" t="s">
        <v>27</v>
      </c>
      <c r="F8" s="59" t="s">
        <v>27</v>
      </c>
      <c r="G8" s="1126" t="s">
        <v>27</v>
      </c>
      <c r="H8" s="1126" t="s">
        <v>27</v>
      </c>
      <c r="I8" s="1127" t="s">
        <v>27</v>
      </c>
      <c r="J8" s="754"/>
      <c r="K8" s="687"/>
      <c r="L8" s="688"/>
      <c r="M8" s="688"/>
      <c r="N8" s="688"/>
      <c r="O8" s="688"/>
      <c r="P8" s="689"/>
      <c r="Q8" s="754"/>
      <c r="R8" s="177"/>
      <c r="S8" s="177"/>
      <c r="T8" s="177"/>
      <c r="U8" s="177"/>
      <c r="W8" s="177"/>
    </row>
    <row r="9" spans="1:23" x14ac:dyDescent="0.25">
      <c r="A9" s="9" t="s">
        <v>28</v>
      </c>
      <c r="B9" s="377" t="s">
        <v>520</v>
      </c>
      <c r="C9" s="378">
        <v>0</v>
      </c>
      <c r="D9" s="379">
        <v>0</v>
      </c>
      <c r="E9" s="378">
        <v>0</v>
      </c>
      <c r="F9" s="1128">
        <v>0</v>
      </c>
      <c r="G9" s="1129"/>
      <c r="H9" s="274"/>
      <c r="I9" s="275"/>
      <c r="K9" s="593">
        <f>IF(AND(C9=0,D9=0),0,IF(AND(C9=0,D9&gt;0),1,IF(AND(C9=0,D9&lt;0),-1,(D9-C9)/ABS(C9))))</f>
        <v>0</v>
      </c>
      <c r="L9" s="590">
        <f>IF(AND(D9=0,E9=0),0,IF(AND(D9=0,E9&gt;0),1,IF(AND(D9=0,E9&lt;0),-1,(E9-D9)/ABS(D9))))</f>
        <v>0</v>
      </c>
      <c r="M9" s="1154">
        <f t="shared" ref="M9:P12" si="0">IF(AND(E9=0,F9=0),0,IF(AND(E9=0,F9&gt;0),1,IF(AND(E9=0,F9&lt;0),-1,(F9-E9)/ABS(E9))))</f>
        <v>0</v>
      </c>
      <c r="N9" s="690"/>
      <c r="O9" s="691"/>
      <c r="P9" s="1157"/>
      <c r="R9" s="177"/>
      <c r="S9" s="177"/>
      <c r="T9" s="177"/>
      <c r="U9" s="177"/>
      <c r="W9" s="177"/>
    </row>
    <row r="10" spans="1:23" x14ac:dyDescent="0.25">
      <c r="A10" s="9" t="s">
        <v>30</v>
      </c>
      <c r="B10" s="10" t="s">
        <v>521</v>
      </c>
      <c r="C10" s="333">
        <v>0</v>
      </c>
      <c r="D10" s="334">
        <v>0</v>
      </c>
      <c r="E10" s="333">
        <v>0</v>
      </c>
      <c r="F10" s="1130">
        <v>0</v>
      </c>
      <c r="G10" s="1131"/>
      <c r="H10" s="1077"/>
      <c r="I10" s="1078"/>
      <c r="K10" s="726">
        <f>IF(AND(C10=0,D10=0),0,IF(AND(C10=0,D10&gt;0),1,IF(AND(C10=0,D10&lt;0),-1,(D10-C10)/ABS(C10))))</f>
        <v>0</v>
      </c>
      <c r="L10" s="727">
        <f t="shared" ref="L10:L12" si="1">IF(AND(D10=0,E10=0),0,IF(AND(D10=0,E10&gt;0),1,IF(AND(D10=0,E10&lt;0),-1,(E10-D10)/ABS(D10))))</f>
        <v>0</v>
      </c>
      <c r="M10" s="1298">
        <f t="shared" si="0"/>
        <v>0</v>
      </c>
      <c r="N10" s="1163"/>
      <c r="O10" s="1164"/>
      <c r="P10" s="1165"/>
      <c r="R10" s="177"/>
      <c r="S10" s="177"/>
      <c r="T10" s="177"/>
      <c r="U10" s="177"/>
      <c r="W10" s="177"/>
    </row>
    <row r="11" spans="1:23" x14ac:dyDescent="0.25">
      <c r="A11" s="22" t="s">
        <v>32</v>
      </c>
      <c r="B11" s="61" t="s">
        <v>522</v>
      </c>
      <c r="C11" s="271">
        <f>SUM(C9:C10)</f>
        <v>0</v>
      </c>
      <c r="D11" s="272">
        <f t="shared" ref="D11:F11" si="2">SUM(D9:D10)</f>
        <v>0</v>
      </c>
      <c r="E11" s="271">
        <f t="shared" si="2"/>
        <v>0</v>
      </c>
      <c r="F11" s="1132">
        <f t="shared" si="2"/>
        <v>0</v>
      </c>
      <c r="G11" s="1133">
        <v>0</v>
      </c>
      <c r="H11" s="1133">
        <v>0</v>
      </c>
      <c r="I11" s="1133">
        <v>0</v>
      </c>
      <c r="J11" s="754"/>
      <c r="K11" s="726">
        <f t="shared" ref="K11:K12" si="3">IF(AND(C11=0,D11=0),0,IF(AND(C11=0,D11&gt;0),1,IF(AND(C11=0,D11&lt;0),-1,(D11-C11)/ABS(C11))))</f>
        <v>0</v>
      </c>
      <c r="L11" s="727">
        <f t="shared" si="1"/>
        <v>0</v>
      </c>
      <c r="M11" s="727">
        <f t="shared" si="0"/>
        <v>0</v>
      </c>
      <c r="N11" s="953">
        <f t="shared" si="0"/>
        <v>0</v>
      </c>
      <c r="O11" s="1299">
        <f t="shared" si="0"/>
        <v>0</v>
      </c>
      <c r="P11" s="1179">
        <f t="shared" si="0"/>
        <v>0</v>
      </c>
      <c r="Q11" s="754"/>
      <c r="R11" s="177"/>
      <c r="S11" s="177"/>
      <c r="T11" s="177"/>
      <c r="U11" s="177"/>
      <c r="W11" s="177"/>
    </row>
    <row r="12" spans="1:23" x14ac:dyDescent="0.25">
      <c r="A12" s="7" t="s">
        <v>34</v>
      </c>
      <c r="B12" s="380" t="s">
        <v>523</v>
      </c>
      <c r="C12" s="331">
        <v>0</v>
      </c>
      <c r="D12" s="332">
        <v>0</v>
      </c>
      <c r="E12" s="331">
        <v>0</v>
      </c>
      <c r="F12" s="1134">
        <v>0</v>
      </c>
      <c r="G12" s="1129"/>
      <c r="H12" s="274"/>
      <c r="I12" s="275"/>
      <c r="K12" s="726">
        <f t="shared" si="3"/>
        <v>0</v>
      </c>
      <c r="L12" s="727">
        <f t="shared" si="1"/>
        <v>0</v>
      </c>
      <c r="M12" s="1298">
        <f t="shared" si="0"/>
        <v>0</v>
      </c>
      <c r="N12" s="1161"/>
      <c r="O12" s="1160"/>
      <c r="P12" s="1162"/>
      <c r="R12" s="177"/>
      <c r="S12" s="177"/>
      <c r="T12" s="177"/>
      <c r="U12" s="177"/>
      <c r="W12" s="177"/>
    </row>
    <row r="13" spans="1:23" x14ac:dyDescent="0.25">
      <c r="A13" s="9" t="s">
        <v>36</v>
      </c>
      <c r="B13" s="10" t="s">
        <v>524</v>
      </c>
      <c r="C13" s="333">
        <v>0</v>
      </c>
      <c r="D13" s="334">
        <v>0</v>
      </c>
      <c r="E13" s="333">
        <v>0</v>
      </c>
      <c r="F13" s="1130">
        <v>0</v>
      </c>
      <c r="G13" s="1135"/>
      <c r="H13" s="1076"/>
      <c r="I13" s="1082"/>
      <c r="K13" s="449">
        <f t="shared" ref="K13:K21" si="4">IF(AND(C13=0,D13=0),0,IF(AND(C13=0,D13&gt;0),1,IF(AND(C13=0,D13&lt;0),-1,(D13-C13)/ABS(C13))))</f>
        <v>0</v>
      </c>
      <c r="L13" s="450">
        <f t="shared" ref="L13:L21" si="5">IF(AND(D13=0,E13=0),0,IF(AND(D13=0,E13&gt;0),1,IF(AND(D13=0,E13&lt;0),-1,(E13-D13)/ABS(D13))))</f>
        <v>0</v>
      </c>
      <c r="M13" s="1155">
        <f t="shared" ref="M13:M21" si="6">IF(AND(E13=0,F13=0),0,IF(AND(E13=0,F13&gt;0),1,IF(AND(E13=0,F13&lt;0),-1,(F13-E13)/ABS(E13))))</f>
        <v>0</v>
      </c>
      <c r="N13" s="690"/>
      <c r="O13" s="691"/>
      <c r="P13" s="1157"/>
      <c r="R13" s="177"/>
      <c r="S13" s="177"/>
      <c r="T13" s="177"/>
      <c r="U13" s="177"/>
      <c r="W13" s="177"/>
    </row>
    <row r="14" spans="1:23" x14ac:dyDescent="0.25">
      <c r="A14" s="9" t="s">
        <v>38</v>
      </c>
      <c r="B14" s="10" t="s">
        <v>525</v>
      </c>
      <c r="C14" s="333">
        <v>0</v>
      </c>
      <c r="D14" s="334">
        <v>0</v>
      </c>
      <c r="E14" s="333">
        <v>0</v>
      </c>
      <c r="F14" s="1130">
        <v>0</v>
      </c>
      <c r="G14" s="1135"/>
      <c r="H14" s="1076"/>
      <c r="I14" s="1082"/>
      <c r="K14" s="449">
        <f t="shared" si="4"/>
        <v>0</v>
      </c>
      <c r="L14" s="450">
        <f t="shared" si="5"/>
        <v>0</v>
      </c>
      <c r="M14" s="1155">
        <f t="shared" si="6"/>
        <v>0</v>
      </c>
      <c r="N14" s="690"/>
      <c r="O14" s="691"/>
      <c r="P14" s="1157"/>
      <c r="R14" s="177"/>
      <c r="S14" s="177"/>
      <c r="T14" s="177"/>
      <c r="U14" s="177"/>
      <c r="W14" s="177"/>
    </row>
    <row r="15" spans="1:23" x14ac:dyDescent="0.25">
      <c r="A15" s="9" t="s">
        <v>40</v>
      </c>
      <c r="B15" s="10" t="s">
        <v>526</v>
      </c>
      <c r="C15" s="333">
        <v>0</v>
      </c>
      <c r="D15" s="334">
        <v>0</v>
      </c>
      <c r="E15" s="333">
        <v>0</v>
      </c>
      <c r="F15" s="1130">
        <v>0</v>
      </c>
      <c r="G15" s="1135"/>
      <c r="H15" s="1076"/>
      <c r="I15" s="1082"/>
      <c r="K15" s="449">
        <f t="shared" si="4"/>
        <v>0</v>
      </c>
      <c r="L15" s="450">
        <f t="shared" si="5"/>
        <v>0</v>
      </c>
      <c r="M15" s="1155">
        <f t="shared" si="6"/>
        <v>0</v>
      </c>
      <c r="N15" s="690"/>
      <c r="O15" s="691"/>
      <c r="P15" s="1157"/>
      <c r="R15" s="177"/>
      <c r="S15" s="177"/>
      <c r="T15" s="177"/>
      <c r="U15" s="177"/>
      <c r="W15" s="177"/>
    </row>
    <row r="16" spans="1:23" x14ac:dyDescent="0.25">
      <c r="A16" s="9" t="s">
        <v>88</v>
      </c>
      <c r="B16" s="10" t="s">
        <v>527</v>
      </c>
      <c r="C16" s="333">
        <v>0</v>
      </c>
      <c r="D16" s="334">
        <v>0</v>
      </c>
      <c r="E16" s="333">
        <v>0</v>
      </c>
      <c r="F16" s="1130">
        <v>0</v>
      </c>
      <c r="G16" s="1135"/>
      <c r="H16" s="1076"/>
      <c r="I16" s="1082"/>
      <c r="K16" s="449">
        <f t="shared" si="4"/>
        <v>0</v>
      </c>
      <c r="L16" s="450">
        <f t="shared" si="5"/>
        <v>0</v>
      </c>
      <c r="M16" s="1155">
        <f t="shared" si="6"/>
        <v>0</v>
      </c>
      <c r="N16" s="690"/>
      <c r="O16" s="691"/>
      <c r="P16" s="1157"/>
      <c r="R16" s="177"/>
      <c r="S16" s="177"/>
      <c r="T16" s="177"/>
      <c r="U16" s="177"/>
      <c r="W16" s="177"/>
    </row>
    <row r="17" spans="1:25" x14ac:dyDescent="0.25">
      <c r="A17" s="9" t="s">
        <v>90</v>
      </c>
      <c r="B17" s="10" t="s">
        <v>528</v>
      </c>
      <c r="C17" s="333">
        <v>0</v>
      </c>
      <c r="D17" s="334">
        <v>0</v>
      </c>
      <c r="E17" s="333">
        <v>0</v>
      </c>
      <c r="F17" s="1130">
        <v>0</v>
      </c>
      <c r="G17" s="1135"/>
      <c r="H17" s="1076"/>
      <c r="I17" s="1082"/>
      <c r="K17" s="449">
        <f t="shared" si="4"/>
        <v>0</v>
      </c>
      <c r="L17" s="450">
        <f t="shared" si="5"/>
        <v>0</v>
      </c>
      <c r="M17" s="1155">
        <f t="shared" si="6"/>
        <v>0</v>
      </c>
      <c r="N17" s="690"/>
      <c r="O17" s="691"/>
      <c r="P17" s="1157"/>
      <c r="R17" s="177"/>
      <c r="S17" s="177"/>
      <c r="T17" s="177"/>
      <c r="U17" s="177"/>
      <c r="W17" s="177"/>
    </row>
    <row r="18" spans="1:25" x14ac:dyDescent="0.25">
      <c r="A18" s="9" t="s">
        <v>92</v>
      </c>
      <c r="B18" s="10" t="s">
        <v>529</v>
      </c>
      <c r="C18" s="333">
        <v>0</v>
      </c>
      <c r="D18" s="334">
        <v>0</v>
      </c>
      <c r="E18" s="333">
        <v>0</v>
      </c>
      <c r="F18" s="1130">
        <v>0</v>
      </c>
      <c r="G18" s="1135"/>
      <c r="H18" s="1076"/>
      <c r="I18" s="1082"/>
      <c r="K18" s="449">
        <f t="shared" si="4"/>
        <v>0</v>
      </c>
      <c r="L18" s="450">
        <f t="shared" si="5"/>
        <v>0</v>
      </c>
      <c r="M18" s="1155">
        <f t="shared" si="6"/>
        <v>0</v>
      </c>
      <c r="N18" s="690"/>
      <c r="O18" s="691"/>
      <c r="P18" s="1157"/>
      <c r="R18" s="177"/>
      <c r="S18" s="177"/>
      <c r="T18" s="177"/>
      <c r="U18" s="177"/>
      <c r="W18" s="177"/>
    </row>
    <row r="19" spans="1:25" x14ac:dyDescent="0.25">
      <c r="A19" s="9" t="s">
        <v>94</v>
      </c>
      <c r="B19" s="10" t="s">
        <v>530</v>
      </c>
      <c r="C19" s="333">
        <v>0</v>
      </c>
      <c r="D19" s="334">
        <v>0</v>
      </c>
      <c r="E19" s="333">
        <v>0</v>
      </c>
      <c r="F19" s="1130">
        <v>0</v>
      </c>
      <c r="G19" s="1135"/>
      <c r="H19" s="1076"/>
      <c r="I19" s="1082"/>
      <c r="K19" s="449">
        <f t="shared" si="4"/>
        <v>0</v>
      </c>
      <c r="L19" s="450">
        <f t="shared" si="5"/>
        <v>0</v>
      </c>
      <c r="M19" s="1155">
        <f t="shared" si="6"/>
        <v>0</v>
      </c>
      <c r="N19" s="690"/>
      <c r="O19" s="691"/>
      <c r="P19" s="1157"/>
      <c r="R19" s="177"/>
      <c r="S19" s="177"/>
      <c r="T19" s="177"/>
      <c r="U19" s="177"/>
      <c r="W19" s="177"/>
    </row>
    <row r="20" spans="1:25" x14ac:dyDescent="0.25">
      <c r="A20" s="9" t="s">
        <v>96</v>
      </c>
      <c r="B20" s="25" t="s">
        <v>531</v>
      </c>
      <c r="C20" s="335">
        <v>0</v>
      </c>
      <c r="D20" s="336">
        <v>0</v>
      </c>
      <c r="E20" s="335">
        <v>0</v>
      </c>
      <c r="F20" s="1136">
        <v>0</v>
      </c>
      <c r="G20" s="1131"/>
      <c r="H20" s="1077"/>
      <c r="I20" s="1078"/>
      <c r="K20" s="449">
        <f t="shared" si="4"/>
        <v>0</v>
      </c>
      <c r="L20" s="450">
        <f t="shared" si="5"/>
        <v>0</v>
      </c>
      <c r="M20" s="1155">
        <f t="shared" si="6"/>
        <v>0</v>
      </c>
      <c r="N20" s="1163"/>
      <c r="O20" s="1164"/>
      <c r="P20" s="1165"/>
      <c r="R20" s="177"/>
      <c r="S20" s="177"/>
      <c r="T20" s="177"/>
      <c r="U20" s="177"/>
      <c r="W20" s="177"/>
    </row>
    <row r="21" spans="1:25" x14ac:dyDescent="0.25">
      <c r="A21" s="22" t="s">
        <v>331</v>
      </c>
      <c r="B21" s="61" t="s">
        <v>532</v>
      </c>
      <c r="C21" s="271">
        <f>SUM(C9:C10,C12:C20)</f>
        <v>0</v>
      </c>
      <c r="D21" s="272">
        <f>SUM(D9:D10,D12:D20)</f>
        <v>0</v>
      </c>
      <c r="E21" s="1021">
        <f>SUM(E9:E10,E12:E20)</f>
        <v>0</v>
      </c>
      <c r="F21" s="1132">
        <f>SUM(F9:F10,F12:F20)</f>
        <v>0</v>
      </c>
      <c r="G21" s="1079">
        <v>0</v>
      </c>
      <c r="H21" s="1080">
        <v>0</v>
      </c>
      <c r="I21" s="1081">
        <v>0</v>
      </c>
      <c r="J21" s="754"/>
      <c r="K21" s="594">
        <f t="shared" si="4"/>
        <v>0</v>
      </c>
      <c r="L21" s="592">
        <f t="shared" si="5"/>
        <v>0</v>
      </c>
      <c r="M21" s="592">
        <f t="shared" si="6"/>
        <v>0</v>
      </c>
      <c r="N21" s="774">
        <f t="shared" ref="N21" si="7">IF(AND(F21=0,G21=0),0,IF(AND(F21=0,G21&gt;0),1,IF(AND(F21=0,G21&lt;0),-1,(G21-F21)/ABS(F21))))</f>
        <v>0</v>
      </c>
      <c r="O21" s="774">
        <f t="shared" ref="O21" si="8">IF(AND(G21=0,H21=0),0,IF(AND(G21=0,H21&gt;0),1,IF(AND(G21=0,H21&lt;0),-1,(H21-G21)/ABS(G21))))</f>
        <v>0</v>
      </c>
      <c r="P21" s="775">
        <f t="shared" ref="P21" si="9">IF(AND(H21=0,I21=0),0,IF(AND(H21=0,I21&gt;0),1,IF(AND(H21=0,I21&lt;0),-1,(I21-H21)/ABS(H21))))</f>
        <v>0</v>
      </c>
      <c r="Q21" s="754"/>
      <c r="R21" s="177"/>
      <c r="S21" s="177"/>
      <c r="T21" s="177"/>
      <c r="U21" s="177"/>
      <c r="W21" s="177"/>
    </row>
    <row r="22" spans="1:25" x14ac:dyDescent="0.25">
      <c r="A22" s="21"/>
      <c r="B22" s="16"/>
      <c r="C22" s="273"/>
      <c r="D22" s="273"/>
      <c r="E22" s="273"/>
      <c r="F22" s="273"/>
      <c r="G22" s="274"/>
      <c r="H22" s="274"/>
      <c r="I22" s="275"/>
      <c r="J22" s="754"/>
      <c r="K22" s="696"/>
      <c r="L22" s="697"/>
      <c r="M22" s="697"/>
      <c r="N22" s="1160"/>
      <c r="O22" s="1160"/>
      <c r="P22" s="1162"/>
      <c r="Q22" s="754"/>
      <c r="R22" s="177"/>
      <c r="S22" s="177"/>
      <c r="T22" s="177"/>
      <c r="U22" s="177"/>
      <c r="W22" s="177"/>
    </row>
    <row r="23" spans="1:25" ht="27.75" x14ac:dyDescent="0.25">
      <c r="A23" s="186" t="s">
        <v>333</v>
      </c>
      <c r="B23" s="917" t="s">
        <v>533</v>
      </c>
      <c r="C23" s="505">
        <f>C21-SUM(C18:C19)</f>
        <v>0</v>
      </c>
      <c r="D23" s="506">
        <f>D21-SUM(D18:D19)</f>
        <v>0</v>
      </c>
      <c r="E23" s="505">
        <f t="shared" ref="E23:F23" si="10">E21-SUM(E18:E19)</f>
        <v>0</v>
      </c>
      <c r="F23" s="1137">
        <f t="shared" si="10"/>
        <v>0</v>
      </c>
      <c r="G23" s="1296"/>
      <c r="H23" s="1295"/>
      <c r="I23" s="1297"/>
      <c r="K23" s="773">
        <f t="shared" ref="K23:L23" si="11">IF(AND(C23=0,D23=0),0,IF(AND(C23=0,D23&gt;0),1,IF(AND(C23=0,D23&lt;0),-1,(D23-C23)/ABS(C23))))</f>
        <v>0</v>
      </c>
      <c r="L23" s="774">
        <f t="shared" si="11"/>
        <v>0</v>
      </c>
      <c r="M23" s="1158">
        <f>IF(AND(E23=0,F23=0),0,IF(AND(E23=0,F23&gt;0),1,IF(AND(E23=0,F23&lt;0),-1,(F23-E23)/ABS(E23))))</f>
        <v>0</v>
      </c>
      <c r="N23" s="690"/>
      <c r="O23" s="691"/>
      <c r="P23" s="1157"/>
      <c r="R23" s="177"/>
      <c r="S23" s="177"/>
      <c r="T23" s="177"/>
      <c r="U23" s="177"/>
      <c r="W23" s="177"/>
    </row>
    <row r="24" spans="1:25" x14ac:dyDescent="0.25">
      <c r="A24" s="21"/>
      <c r="B24" s="16"/>
      <c r="C24" s="273"/>
      <c r="D24" s="273"/>
      <c r="E24" s="273"/>
      <c r="F24" s="273"/>
      <c r="G24" s="1077"/>
      <c r="H24" s="1077"/>
      <c r="I24" s="1078"/>
      <c r="J24" s="754"/>
      <c r="K24" s="687"/>
      <c r="L24" s="688"/>
      <c r="M24" s="688"/>
      <c r="N24" s="688"/>
      <c r="O24" s="688"/>
      <c r="P24" s="689"/>
      <c r="Q24" s="754"/>
      <c r="R24" s="177"/>
      <c r="S24" s="177"/>
      <c r="T24" s="177"/>
      <c r="U24" s="177"/>
      <c r="W24" s="177"/>
    </row>
    <row r="25" spans="1:25" x14ac:dyDescent="0.25">
      <c r="A25" s="34">
        <v>2</v>
      </c>
      <c r="B25" s="58" t="s">
        <v>534</v>
      </c>
      <c r="C25" s="205" t="s">
        <v>455</v>
      </c>
      <c r="D25" s="205" t="s">
        <v>455</v>
      </c>
      <c r="E25" s="205" t="s">
        <v>455</v>
      </c>
      <c r="F25" s="205" t="s">
        <v>455</v>
      </c>
      <c r="G25" s="1083" t="s">
        <v>455</v>
      </c>
      <c r="H25" s="1083" t="s">
        <v>455</v>
      </c>
      <c r="I25" s="1084" t="s">
        <v>455</v>
      </c>
      <c r="J25" s="754"/>
      <c r="K25" s="729"/>
      <c r="L25" s="730"/>
      <c r="M25" s="730"/>
      <c r="N25" s="688"/>
      <c r="O25" s="688"/>
      <c r="P25" s="689"/>
      <c r="Q25" s="754"/>
      <c r="R25" s="177"/>
      <c r="S25" s="177"/>
      <c r="T25" s="177"/>
      <c r="U25" s="177"/>
      <c r="W25" s="177"/>
    </row>
    <row r="26" spans="1:25" x14ac:dyDescent="0.25">
      <c r="A26" s="7" t="s">
        <v>43</v>
      </c>
      <c r="B26" s="8" t="s">
        <v>535</v>
      </c>
      <c r="C26" s="347">
        <v>0</v>
      </c>
      <c r="D26" s="348">
        <v>0</v>
      </c>
      <c r="E26" s="347">
        <v>0</v>
      </c>
      <c r="F26" s="1138">
        <v>0</v>
      </c>
      <c r="G26" s="1139"/>
      <c r="H26" s="1087"/>
      <c r="I26" s="1088"/>
      <c r="K26" s="593">
        <f t="shared" ref="K26:P28" si="12">IF(AND(C26=0,D26=0),0,IF(AND(C26=0,D26&gt;0),1,IF(AND(C26=0,D26&lt;0),-1,(D26-C26)/ABS(C26))))</f>
        <v>0</v>
      </c>
      <c r="L26" s="590">
        <f t="shared" si="12"/>
        <v>0</v>
      </c>
      <c r="M26" s="1154">
        <f t="shared" si="12"/>
        <v>0</v>
      </c>
      <c r="N26" s="690"/>
      <c r="O26" s="691"/>
      <c r="P26" s="1157"/>
      <c r="R26" s="177"/>
      <c r="S26" s="177"/>
      <c r="T26" s="177"/>
      <c r="U26" s="177"/>
      <c r="W26" s="177"/>
    </row>
    <row r="27" spans="1:25" x14ac:dyDescent="0.25">
      <c r="A27" s="11" t="s">
        <v>45</v>
      </c>
      <c r="B27" s="25" t="s">
        <v>536</v>
      </c>
      <c r="C27" s="349">
        <v>0</v>
      </c>
      <c r="D27" s="350">
        <v>0</v>
      </c>
      <c r="E27" s="349">
        <v>0</v>
      </c>
      <c r="F27" s="1140">
        <v>0</v>
      </c>
      <c r="G27" s="1141"/>
      <c r="H27" s="1089"/>
      <c r="I27" s="1090"/>
      <c r="K27" s="449">
        <f t="shared" si="12"/>
        <v>0</v>
      </c>
      <c r="L27" s="450">
        <f t="shared" si="12"/>
        <v>0</v>
      </c>
      <c r="M27" s="1155">
        <f t="shared" si="12"/>
        <v>0</v>
      </c>
      <c r="N27" s="1163"/>
      <c r="O27" s="1164"/>
      <c r="P27" s="1165"/>
      <c r="R27" s="177"/>
      <c r="S27" s="177"/>
      <c r="T27" s="177"/>
      <c r="U27" s="177"/>
      <c r="W27" s="177"/>
    </row>
    <row r="28" spans="1:25" ht="67.5" x14ac:dyDescent="0.25">
      <c r="A28" s="186" t="s">
        <v>47</v>
      </c>
      <c r="B28" s="1024" t="s">
        <v>537</v>
      </c>
      <c r="C28" s="357">
        <f>SUM(C26:C27)</f>
        <v>0</v>
      </c>
      <c r="D28" s="358">
        <f>SUM(D26:D27)</f>
        <v>0</v>
      </c>
      <c r="E28" s="357">
        <f t="shared" ref="E28:F28" si="13">SUM(E26:E27)</f>
        <v>0</v>
      </c>
      <c r="F28" s="1142">
        <f t="shared" si="13"/>
        <v>0</v>
      </c>
      <c r="G28" s="1085">
        <v>0</v>
      </c>
      <c r="H28" s="1085">
        <v>0</v>
      </c>
      <c r="I28" s="1086">
        <v>0</v>
      </c>
      <c r="J28" s="754"/>
      <c r="K28" s="594">
        <f t="shared" si="12"/>
        <v>0</v>
      </c>
      <c r="L28" s="592">
        <f t="shared" si="12"/>
        <v>0</v>
      </c>
      <c r="M28" s="592">
        <f t="shared" si="12"/>
        <v>0</v>
      </c>
      <c r="N28" s="774">
        <f t="shared" si="12"/>
        <v>0</v>
      </c>
      <c r="O28" s="774">
        <f t="shared" si="12"/>
        <v>0</v>
      </c>
      <c r="P28" s="775">
        <f t="shared" si="12"/>
        <v>0</v>
      </c>
      <c r="Q28" s="754"/>
      <c r="R28" s="177"/>
      <c r="S28" s="177"/>
      <c r="T28" s="177"/>
      <c r="U28" s="177"/>
      <c r="W28" s="177"/>
      <c r="Y28" s="177"/>
    </row>
    <row r="29" spans="1:25" x14ac:dyDescent="0.25">
      <c r="A29" s="21"/>
      <c r="B29" s="14"/>
      <c r="C29" s="273"/>
      <c r="D29" s="273"/>
      <c r="E29" s="274"/>
      <c r="F29" s="274"/>
      <c r="G29" s="274"/>
      <c r="H29" s="274"/>
      <c r="I29" s="275"/>
      <c r="J29" s="754"/>
      <c r="R29" s="177"/>
      <c r="S29" s="177"/>
      <c r="T29" s="177"/>
      <c r="U29" s="177"/>
      <c r="W29" s="177"/>
    </row>
    <row r="30" spans="1:25" x14ac:dyDescent="0.25">
      <c r="A30" s="34">
        <v>3</v>
      </c>
      <c r="B30" s="44" t="s">
        <v>538</v>
      </c>
      <c r="C30" s="276"/>
      <c r="D30" s="277"/>
      <c r="E30" s="278"/>
      <c r="F30" s="278"/>
      <c r="G30" s="278"/>
      <c r="H30" s="278"/>
      <c r="I30" s="279"/>
      <c r="J30" s="754"/>
      <c r="R30" s="177"/>
      <c r="S30" s="177"/>
      <c r="T30" s="177"/>
      <c r="U30" s="177"/>
      <c r="W30" s="177"/>
    </row>
    <row r="31" spans="1:25" ht="15.75" customHeight="1" x14ac:dyDescent="0.25">
      <c r="A31" s="22" t="s">
        <v>107</v>
      </c>
      <c r="B31" s="23" t="s">
        <v>539</v>
      </c>
      <c r="C31" s="355">
        <f>SUM(C33:C173)</f>
        <v>0</v>
      </c>
      <c r="D31" s="356">
        <f>SUM(D33:D173)</f>
        <v>0</v>
      </c>
      <c r="E31" s="280"/>
      <c r="F31" s="281"/>
      <c r="G31" s="281"/>
      <c r="H31" s="281"/>
      <c r="I31" s="282"/>
      <c r="J31" s="760"/>
      <c r="Q31" s="367"/>
      <c r="R31" s="177"/>
      <c r="S31" s="177"/>
      <c r="T31" s="177"/>
      <c r="U31" s="177"/>
      <c r="W31" s="177"/>
    </row>
    <row r="32" spans="1:25" x14ac:dyDescent="0.25">
      <c r="A32" s="34"/>
      <c r="B32" s="63" t="s">
        <v>540</v>
      </c>
      <c r="C32" s="401" t="s">
        <v>455</v>
      </c>
      <c r="D32" s="402" t="s">
        <v>455</v>
      </c>
      <c r="E32" s="283"/>
      <c r="F32" s="284"/>
      <c r="G32" s="284"/>
      <c r="H32" s="284"/>
      <c r="I32" s="285"/>
      <c r="J32" s="754"/>
      <c r="R32" s="177"/>
      <c r="S32" s="177"/>
      <c r="T32" s="177"/>
      <c r="U32" s="177"/>
      <c r="W32" s="177"/>
    </row>
    <row r="33" spans="1:23" x14ac:dyDescent="0.25">
      <c r="A33" s="7"/>
      <c r="B33" s="64" t="s">
        <v>541</v>
      </c>
      <c r="C33" s="351">
        <v>0</v>
      </c>
      <c r="D33" s="348">
        <v>0</v>
      </c>
      <c r="E33" s="280"/>
      <c r="F33" s="281"/>
      <c r="G33" s="281"/>
      <c r="H33" s="281"/>
      <c r="I33" s="282"/>
      <c r="J33" s="754"/>
      <c r="R33" s="177"/>
      <c r="S33" s="177"/>
      <c r="T33" s="177"/>
      <c r="U33" s="177"/>
      <c r="W33" s="177"/>
    </row>
    <row r="34" spans="1:23" x14ac:dyDescent="0.25">
      <c r="A34" s="9"/>
      <c r="B34" s="65" t="s">
        <v>542</v>
      </c>
      <c r="C34" s="352">
        <v>0</v>
      </c>
      <c r="D34" s="353">
        <v>0</v>
      </c>
      <c r="E34" s="280"/>
      <c r="F34" s="281"/>
      <c r="G34" s="281"/>
      <c r="H34" s="281"/>
      <c r="I34" s="282"/>
      <c r="J34" s="754"/>
      <c r="R34" s="177"/>
      <c r="S34" s="177"/>
      <c r="T34" s="177"/>
      <c r="U34" s="177"/>
      <c r="W34" s="177"/>
    </row>
    <row r="35" spans="1:23" x14ac:dyDescent="0.25">
      <c r="A35" s="9"/>
      <c r="B35" s="65" t="s">
        <v>543</v>
      </c>
      <c r="C35" s="352">
        <v>0</v>
      </c>
      <c r="D35" s="353">
        <v>0</v>
      </c>
      <c r="E35" s="280"/>
      <c r="F35" s="281"/>
      <c r="G35" s="281"/>
      <c r="H35" s="281"/>
      <c r="I35" s="282"/>
      <c r="J35" s="754"/>
      <c r="R35" s="177"/>
      <c r="S35" s="177"/>
      <c r="T35" s="177"/>
      <c r="U35" s="177"/>
      <c r="W35" s="177"/>
    </row>
    <row r="36" spans="1:23" x14ac:dyDescent="0.25">
      <c r="A36" s="9"/>
      <c r="B36" s="65" t="s">
        <v>544</v>
      </c>
      <c r="C36" s="352">
        <v>0</v>
      </c>
      <c r="D36" s="353">
        <v>0</v>
      </c>
      <c r="E36" s="280"/>
      <c r="F36" s="281"/>
      <c r="G36" s="281"/>
      <c r="H36" s="281"/>
      <c r="I36" s="282"/>
      <c r="J36" s="754"/>
      <c r="R36" s="177"/>
      <c r="S36" s="177"/>
      <c r="T36" s="177"/>
      <c r="U36" s="177"/>
      <c r="W36" s="177"/>
    </row>
    <row r="37" spans="1:23" x14ac:dyDescent="0.25">
      <c r="A37" s="9"/>
      <c r="B37" s="65" t="s">
        <v>545</v>
      </c>
      <c r="C37" s="352">
        <v>0</v>
      </c>
      <c r="D37" s="353">
        <v>0</v>
      </c>
      <c r="E37" s="280"/>
      <c r="F37" s="281"/>
      <c r="G37" s="281"/>
      <c r="H37" s="281"/>
      <c r="I37" s="282"/>
      <c r="J37" s="754"/>
      <c r="R37" s="177"/>
      <c r="S37" s="177"/>
      <c r="T37" s="177"/>
      <c r="U37" s="177"/>
      <c r="W37" s="177"/>
    </row>
    <row r="38" spans="1:23" x14ac:dyDescent="0.25">
      <c r="A38" s="9"/>
      <c r="B38" s="65" t="s">
        <v>546</v>
      </c>
      <c r="C38" s="352">
        <v>0</v>
      </c>
      <c r="D38" s="353">
        <v>0</v>
      </c>
      <c r="E38" s="280"/>
      <c r="F38" s="281"/>
      <c r="G38" s="281"/>
      <c r="H38" s="281"/>
      <c r="I38" s="282"/>
      <c r="J38" s="754"/>
      <c r="R38" s="177"/>
      <c r="S38" s="177"/>
      <c r="T38" s="177"/>
      <c r="U38" s="177"/>
      <c r="W38" s="177"/>
    </row>
    <row r="39" spans="1:23" x14ac:dyDescent="0.25">
      <c r="A39" s="9"/>
      <c r="B39" s="65" t="s">
        <v>547</v>
      </c>
      <c r="C39" s="352">
        <v>0</v>
      </c>
      <c r="D39" s="353">
        <v>0</v>
      </c>
      <c r="E39" s="280"/>
      <c r="F39" s="281"/>
      <c r="G39" s="281"/>
      <c r="H39" s="281"/>
      <c r="I39" s="282"/>
      <c r="J39" s="754"/>
      <c r="R39" s="177"/>
      <c r="S39" s="177"/>
      <c r="T39" s="177"/>
      <c r="U39" s="177"/>
      <c r="W39" s="177"/>
    </row>
    <row r="40" spans="1:23" x14ac:dyDescent="0.25">
      <c r="A40" s="9"/>
      <c r="B40" s="65" t="s">
        <v>548</v>
      </c>
      <c r="C40" s="352">
        <v>0</v>
      </c>
      <c r="D40" s="353">
        <v>0</v>
      </c>
      <c r="E40" s="280"/>
      <c r="F40" s="281"/>
      <c r="G40" s="281"/>
      <c r="H40" s="281"/>
      <c r="I40" s="282"/>
      <c r="J40" s="754"/>
      <c r="R40" s="177"/>
      <c r="S40" s="177"/>
      <c r="T40" s="177"/>
      <c r="U40" s="177"/>
      <c r="W40" s="177"/>
    </row>
    <row r="41" spans="1:23" x14ac:dyDescent="0.25">
      <c r="A41" s="9"/>
      <c r="B41" s="65" t="s">
        <v>549</v>
      </c>
      <c r="C41" s="352">
        <v>0</v>
      </c>
      <c r="D41" s="353">
        <v>0</v>
      </c>
      <c r="E41" s="280"/>
      <c r="F41" s="281"/>
      <c r="G41" s="281"/>
      <c r="H41" s="281"/>
      <c r="I41" s="282"/>
      <c r="J41" s="754"/>
      <c r="R41" s="177"/>
      <c r="S41" s="177"/>
      <c r="T41" s="177"/>
      <c r="U41" s="177"/>
      <c r="W41" s="177"/>
    </row>
    <row r="42" spans="1:23" x14ac:dyDescent="0.25">
      <c r="A42" s="9"/>
      <c r="B42" s="65" t="s">
        <v>550</v>
      </c>
      <c r="C42" s="352">
        <v>0</v>
      </c>
      <c r="D42" s="353">
        <v>0</v>
      </c>
      <c r="E42" s="280"/>
      <c r="F42" s="281"/>
      <c r="G42" s="281"/>
      <c r="H42" s="281"/>
      <c r="I42" s="282"/>
      <c r="J42" s="754"/>
      <c r="R42" s="177"/>
      <c r="S42" s="177"/>
      <c r="T42" s="177"/>
      <c r="U42" s="177"/>
      <c r="W42" s="177"/>
    </row>
    <row r="43" spans="1:23" x14ac:dyDescent="0.25">
      <c r="A43" s="9"/>
      <c r="B43" s="65" t="s">
        <v>551</v>
      </c>
      <c r="C43" s="352">
        <v>0</v>
      </c>
      <c r="D43" s="353">
        <v>0</v>
      </c>
      <c r="E43" s="280"/>
      <c r="F43" s="281"/>
      <c r="G43" s="281"/>
      <c r="H43" s="281"/>
      <c r="I43" s="282"/>
      <c r="J43" s="754"/>
      <c r="R43" s="177"/>
      <c r="S43" s="177"/>
      <c r="T43" s="177"/>
      <c r="U43" s="177"/>
      <c r="W43" s="177"/>
    </row>
    <row r="44" spans="1:23" x14ac:dyDescent="0.25">
      <c r="A44" s="9"/>
      <c r="B44" s="65" t="s">
        <v>552</v>
      </c>
      <c r="C44" s="352">
        <v>0</v>
      </c>
      <c r="D44" s="353">
        <v>0</v>
      </c>
      <c r="E44" s="280"/>
      <c r="F44" s="281"/>
      <c r="G44" s="281"/>
      <c r="H44" s="281"/>
      <c r="I44" s="282"/>
      <c r="J44" s="754"/>
      <c r="R44" s="177"/>
      <c r="S44" s="177"/>
      <c r="T44" s="177"/>
      <c r="U44" s="177"/>
      <c r="W44" s="177"/>
    </row>
    <row r="45" spans="1:23" x14ac:dyDescent="0.25">
      <c r="A45" s="9"/>
      <c r="B45" s="65" t="s">
        <v>553</v>
      </c>
      <c r="C45" s="352">
        <v>0</v>
      </c>
      <c r="D45" s="353">
        <v>0</v>
      </c>
      <c r="E45" s="280"/>
      <c r="F45" s="281"/>
      <c r="G45" s="281"/>
      <c r="H45" s="281"/>
      <c r="I45" s="282"/>
      <c r="J45" s="754"/>
      <c r="R45" s="177"/>
      <c r="S45" s="177"/>
      <c r="T45" s="177"/>
      <c r="U45" s="177"/>
      <c r="W45" s="177"/>
    </row>
    <row r="46" spans="1:23" x14ac:dyDescent="0.25">
      <c r="A46" s="9"/>
      <c r="B46" s="65" t="s">
        <v>554</v>
      </c>
      <c r="C46" s="352">
        <v>0</v>
      </c>
      <c r="D46" s="353">
        <v>0</v>
      </c>
      <c r="E46" s="280"/>
      <c r="F46" s="281"/>
      <c r="G46" s="281"/>
      <c r="H46" s="281"/>
      <c r="I46" s="282"/>
      <c r="J46" s="754"/>
      <c r="R46" s="177"/>
      <c r="S46" s="177"/>
      <c r="T46" s="177"/>
      <c r="U46" s="177"/>
      <c r="W46" s="177"/>
    </row>
    <row r="47" spans="1:23" x14ac:dyDescent="0.25">
      <c r="A47" s="9"/>
      <c r="B47" s="65" t="s">
        <v>555</v>
      </c>
      <c r="C47" s="352">
        <v>0</v>
      </c>
      <c r="D47" s="353">
        <v>0</v>
      </c>
      <c r="E47" s="280"/>
      <c r="F47" s="281"/>
      <c r="G47" s="281"/>
      <c r="H47" s="281"/>
      <c r="I47" s="282"/>
      <c r="J47" s="754"/>
      <c r="R47" s="177"/>
      <c r="S47" s="177"/>
      <c r="T47" s="177"/>
      <c r="U47" s="177"/>
      <c r="W47" s="177"/>
    </row>
    <row r="48" spans="1:23" x14ac:dyDescent="0.25">
      <c r="A48" s="9"/>
      <c r="B48" s="65" t="s">
        <v>556</v>
      </c>
      <c r="C48" s="352">
        <v>0</v>
      </c>
      <c r="D48" s="353">
        <v>0</v>
      </c>
      <c r="E48" s="280"/>
      <c r="F48" s="281"/>
      <c r="G48" s="281"/>
      <c r="H48" s="281"/>
      <c r="I48" s="282"/>
      <c r="J48" s="754"/>
      <c r="R48" s="177"/>
      <c r="S48" s="177"/>
      <c r="T48" s="177"/>
      <c r="U48" s="177"/>
      <c r="W48" s="177"/>
    </row>
    <row r="49" spans="1:23" x14ac:dyDescent="0.25">
      <c r="A49" s="9"/>
      <c r="B49" s="65" t="s">
        <v>557</v>
      </c>
      <c r="C49" s="352">
        <v>0</v>
      </c>
      <c r="D49" s="353">
        <v>0</v>
      </c>
      <c r="E49" s="280"/>
      <c r="F49" s="281"/>
      <c r="G49" s="281"/>
      <c r="H49" s="281"/>
      <c r="I49" s="282"/>
      <c r="J49" s="754"/>
      <c r="R49" s="177"/>
      <c r="S49" s="177"/>
      <c r="T49" s="177"/>
      <c r="U49" s="177"/>
      <c r="W49" s="177"/>
    </row>
    <row r="50" spans="1:23" x14ac:dyDescent="0.25">
      <c r="A50" s="9"/>
      <c r="B50" s="65" t="s">
        <v>558</v>
      </c>
      <c r="C50" s="352">
        <v>0</v>
      </c>
      <c r="D50" s="353">
        <v>0</v>
      </c>
      <c r="E50" s="280"/>
      <c r="F50" s="281"/>
      <c r="G50" s="281"/>
      <c r="H50" s="281"/>
      <c r="I50" s="282"/>
      <c r="J50" s="754"/>
      <c r="R50" s="177"/>
      <c r="S50" s="177"/>
      <c r="T50" s="177"/>
      <c r="U50" s="177"/>
      <c r="W50" s="177"/>
    </row>
    <row r="51" spans="1:23" x14ac:dyDescent="0.25">
      <c r="A51" s="9"/>
      <c r="B51" s="65" t="s">
        <v>559</v>
      </c>
      <c r="C51" s="352">
        <v>0</v>
      </c>
      <c r="D51" s="353">
        <v>0</v>
      </c>
      <c r="E51" s="280"/>
      <c r="F51" s="281"/>
      <c r="G51" s="281"/>
      <c r="H51" s="281"/>
      <c r="I51" s="282"/>
      <c r="J51" s="754"/>
      <c r="R51" s="177"/>
      <c r="S51" s="177"/>
      <c r="T51" s="177"/>
      <c r="U51" s="177"/>
      <c r="W51" s="177"/>
    </row>
    <row r="52" spans="1:23" x14ac:dyDescent="0.25">
      <c r="A52" s="9"/>
      <c r="B52" s="65" t="s">
        <v>560</v>
      </c>
      <c r="C52" s="352">
        <v>0</v>
      </c>
      <c r="D52" s="353">
        <v>0</v>
      </c>
      <c r="E52" s="280"/>
      <c r="F52" s="281"/>
      <c r="G52" s="281"/>
      <c r="H52" s="281"/>
      <c r="I52" s="282"/>
      <c r="J52" s="754"/>
      <c r="R52" s="177"/>
      <c r="S52" s="177"/>
      <c r="T52" s="177"/>
      <c r="U52" s="177"/>
      <c r="W52" s="177"/>
    </row>
    <row r="53" spans="1:23" x14ac:dyDescent="0.25">
      <c r="A53" s="9"/>
      <c r="B53" s="65" t="s">
        <v>561</v>
      </c>
      <c r="C53" s="352">
        <v>0</v>
      </c>
      <c r="D53" s="353">
        <v>0</v>
      </c>
      <c r="E53" s="280"/>
      <c r="F53" s="281"/>
      <c r="G53" s="281"/>
      <c r="H53" s="281"/>
      <c r="I53" s="282"/>
      <c r="J53" s="754"/>
      <c r="R53" s="177"/>
      <c r="S53" s="177"/>
      <c r="T53" s="177"/>
      <c r="U53" s="177"/>
      <c r="W53" s="177"/>
    </row>
    <row r="54" spans="1:23" x14ac:dyDescent="0.25">
      <c r="A54" s="9"/>
      <c r="B54" s="65" t="s">
        <v>562</v>
      </c>
      <c r="C54" s="352">
        <v>0</v>
      </c>
      <c r="D54" s="353">
        <v>0</v>
      </c>
      <c r="E54" s="280"/>
      <c r="F54" s="281"/>
      <c r="G54" s="281"/>
      <c r="H54" s="281"/>
      <c r="I54" s="282"/>
      <c r="J54" s="754"/>
      <c r="R54" s="177"/>
      <c r="S54" s="177"/>
      <c r="T54" s="177"/>
      <c r="U54" s="177"/>
      <c r="W54" s="177"/>
    </row>
    <row r="55" spans="1:23" x14ac:dyDescent="0.25">
      <c r="A55" s="9"/>
      <c r="B55" s="65" t="s">
        <v>563</v>
      </c>
      <c r="C55" s="352">
        <v>0</v>
      </c>
      <c r="D55" s="353">
        <v>0</v>
      </c>
      <c r="E55" s="280"/>
      <c r="F55" s="281"/>
      <c r="G55" s="281"/>
      <c r="H55" s="281"/>
      <c r="I55" s="282"/>
      <c r="J55" s="754"/>
      <c r="R55" s="177"/>
      <c r="S55" s="177"/>
      <c r="T55" s="177"/>
      <c r="U55" s="177"/>
      <c r="W55" s="177"/>
    </row>
    <row r="56" spans="1:23" x14ac:dyDescent="0.25">
      <c r="A56" s="9"/>
      <c r="B56" s="65" t="s">
        <v>564</v>
      </c>
      <c r="C56" s="352">
        <v>0</v>
      </c>
      <c r="D56" s="353">
        <v>0</v>
      </c>
      <c r="E56" s="280"/>
      <c r="F56" s="281"/>
      <c r="G56" s="281"/>
      <c r="H56" s="281"/>
      <c r="I56" s="282"/>
      <c r="J56" s="754"/>
      <c r="R56" s="177"/>
      <c r="S56" s="177"/>
      <c r="T56" s="177"/>
      <c r="U56" s="177"/>
      <c r="W56" s="177"/>
    </row>
    <row r="57" spans="1:23" x14ac:dyDescent="0.25">
      <c r="A57" s="9"/>
      <c r="B57" s="65" t="s">
        <v>565</v>
      </c>
      <c r="C57" s="352">
        <v>0</v>
      </c>
      <c r="D57" s="353">
        <v>0</v>
      </c>
      <c r="E57" s="280"/>
      <c r="F57" s="281"/>
      <c r="G57" s="281"/>
      <c r="H57" s="281"/>
      <c r="I57" s="282"/>
      <c r="J57" s="754"/>
      <c r="R57" s="177"/>
      <c r="S57" s="177"/>
      <c r="T57" s="177"/>
      <c r="U57" s="177"/>
      <c r="W57" s="177"/>
    </row>
    <row r="58" spans="1:23" x14ac:dyDescent="0.25">
      <c r="A58" s="9"/>
      <c r="B58" s="65" t="s">
        <v>566</v>
      </c>
      <c r="C58" s="352">
        <v>0</v>
      </c>
      <c r="D58" s="353">
        <v>0</v>
      </c>
      <c r="E58" s="280"/>
      <c r="F58" s="281"/>
      <c r="G58" s="281"/>
      <c r="H58" s="281"/>
      <c r="I58" s="282"/>
      <c r="J58" s="754"/>
      <c r="R58" s="177"/>
      <c r="S58" s="177"/>
      <c r="T58" s="177"/>
      <c r="U58" s="177"/>
      <c r="W58" s="177"/>
    </row>
    <row r="59" spans="1:23" x14ac:dyDescent="0.25">
      <c r="A59" s="9"/>
      <c r="B59" s="65" t="s">
        <v>567</v>
      </c>
      <c r="C59" s="352">
        <v>0</v>
      </c>
      <c r="D59" s="353">
        <v>0</v>
      </c>
      <c r="E59" s="280"/>
      <c r="F59" s="281"/>
      <c r="G59" s="281"/>
      <c r="H59" s="281"/>
      <c r="I59" s="282"/>
      <c r="J59" s="754"/>
      <c r="R59" s="177"/>
      <c r="S59" s="177"/>
      <c r="T59" s="177"/>
      <c r="U59" s="177"/>
      <c r="W59" s="177"/>
    </row>
    <row r="60" spans="1:23" x14ac:dyDescent="0.25">
      <c r="A60" s="9"/>
      <c r="B60" s="65" t="s">
        <v>568</v>
      </c>
      <c r="C60" s="352">
        <v>0</v>
      </c>
      <c r="D60" s="353">
        <v>0</v>
      </c>
      <c r="E60" s="280"/>
      <c r="F60" s="281"/>
      <c r="G60" s="281"/>
      <c r="H60" s="281"/>
      <c r="I60" s="282"/>
      <c r="J60" s="754"/>
      <c r="R60" s="177"/>
      <c r="S60" s="177"/>
      <c r="T60" s="177"/>
      <c r="U60" s="177"/>
      <c r="W60" s="177"/>
    </row>
    <row r="61" spans="1:23" x14ac:dyDescent="0.25">
      <c r="A61" s="9"/>
      <c r="B61" s="65" t="s">
        <v>569</v>
      </c>
      <c r="C61" s="352">
        <v>0</v>
      </c>
      <c r="D61" s="353">
        <v>0</v>
      </c>
      <c r="E61" s="280"/>
      <c r="F61" s="281"/>
      <c r="G61" s="281"/>
      <c r="H61" s="281"/>
      <c r="I61" s="282"/>
      <c r="J61" s="754"/>
      <c r="R61" s="177"/>
      <c r="S61" s="177"/>
      <c r="T61" s="177"/>
      <c r="U61" s="177"/>
      <c r="W61" s="177"/>
    </row>
    <row r="62" spans="1:23" x14ac:dyDescent="0.25">
      <c r="A62" s="9"/>
      <c r="B62" s="65" t="s">
        <v>570</v>
      </c>
      <c r="C62" s="352">
        <v>0</v>
      </c>
      <c r="D62" s="353">
        <v>0</v>
      </c>
      <c r="E62" s="280"/>
      <c r="F62" s="281"/>
      <c r="G62" s="281"/>
      <c r="H62" s="281"/>
      <c r="I62" s="282"/>
      <c r="J62" s="754"/>
      <c r="R62" s="177"/>
      <c r="S62" s="177"/>
      <c r="T62" s="177"/>
      <c r="U62" s="177"/>
      <c r="W62" s="177"/>
    </row>
    <row r="63" spans="1:23" x14ac:dyDescent="0.25">
      <c r="A63" s="9"/>
      <c r="B63" s="65" t="s">
        <v>571</v>
      </c>
      <c r="C63" s="352">
        <v>0</v>
      </c>
      <c r="D63" s="353">
        <v>0</v>
      </c>
      <c r="E63" s="280"/>
      <c r="F63" s="281"/>
      <c r="G63" s="281"/>
      <c r="H63" s="281"/>
      <c r="I63" s="282"/>
      <c r="J63" s="754"/>
      <c r="R63" s="177"/>
      <c r="S63" s="177"/>
      <c r="T63" s="177"/>
      <c r="U63" s="177"/>
      <c r="W63" s="177"/>
    </row>
    <row r="64" spans="1:23" x14ac:dyDescent="0.25">
      <c r="A64" s="9"/>
      <c r="B64" s="65" t="s">
        <v>572</v>
      </c>
      <c r="C64" s="352">
        <v>0</v>
      </c>
      <c r="D64" s="353">
        <v>0</v>
      </c>
      <c r="E64" s="280"/>
      <c r="F64" s="281"/>
      <c r="G64" s="281"/>
      <c r="H64" s="281"/>
      <c r="I64" s="282"/>
      <c r="J64" s="754"/>
      <c r="R64" s="177"/>
      <c r="S64" s="177"/>
      <c r="T64" s="177"/>
      <c r="U64" s="177"/>
      <c r="W64" s="177"/>
    </row>
    <row r="65" spans="1:23" x14ac:dyDescent="0.25">
      <c r="A65" s="9"/>
      <c r="B65" s="65" t="s">
        <v>573</v>
      </c>
      <c r="C65" s="352">
        <v>0</v>
      </c>
      <c r="D65" s="353">
        <v>0</v>
      </c>
      <c r="E65" s="280"/>
      <c r="F65" s="281"/>
      <c r="G65" s="281"/>
      <c r="H65" s="281"/>
      <c r="I65" s="282"/>
      <c r="J65" s="754"/>
      <c r="R65" s="177"/>
      <c r="S65" s="177"/>
      <c r="T65" s="177"/>
      <c r="U65" s="177"/>
      <c r="W65" s="177"/>
    </row>
    <row r="66" spans="1:23" x14ac:dyDescent="0.25">
      <c r="A66" s="9"/>
      <c r="B66" s="65" t="s">
        <v>574</v>
      </c>
      <c r="C66" s="352">
        <v>0</v>
      </c>
      <c r="D66" s="353">
        <v>0</v>
      </c>
      <c r="E66" s="280"/>
      <c r="F66" s="281"/>
      <c r="G66" s="281"/>
      <c r="H66" s="281"/>
      <c r="I66" s="282"/>
      <c r="J66" s="754"/>
      <c r="R66" s="177"/>
      <c r="S66" s="177"/>
      <c r="T66" s="177"/>
      <c r="U66" s="177"/>
      <c r="W66" s="177"/>
    </row>
    <row r="67" spans="1:23" x14ac:dyDescent="0.25">
      <c r="A67" s="9"/>
      <c r="B67" s="65" t="s">
        <v>575</v>
      </c>
      <c r="C67" s="352">
        <v>0</v>
      </c>
      <c r="D67" s="353">
        <v>0</v>
      </c>
      <c r="E67" s="280"/>
      <c r="F67" s="281"/>
      <c r="G67" s="281"/>
      <c r="H67" s="281"/>
      <c r="I67" s="282"/>
      <c r="J67" s="754"/>
      <c r="R67" s="177"/>
      <c r="S67" s="177"/>
      <c r="T67" s="177"/>
      <c r="U67" s="177"/>
      <c r="W67" s="177"/>
    </row>
    <row r="68" spans="1:23" x14ac:dyDescent="0.25">
      <c r="A68" s="9"/>
      <c r="B68" s="65" t="s">
        <v>576</v>
      </c>
      <c r="C68" s="352">
        <v>0</v>
      </c>
      <c r="D68" s="353">
        <v>0</v>
      </c>
      <c r="E68" s="280"/>
      <c r="F68" s="281"/>
      <c r="G68" s="281"/>
      <c r="H68" s="281"/>
      <c r="I68" s="282"/>
      <c r="J68" s="754"/>
      <c r="R68" s="177"/>
      <c r="S68" s="177"/>
      <c r="T68" s="177"/>
      <c r="U68" s="177"/>
      <c r="W68" s="177"/>
    </row>
    <row r="69" spans="1:23" x14ac:dyDescent="0.25">
      <c r="A69" s="9"/>
      <c r="B69" s="65" t="s">
        <v>577</v>
      </c>
      <c r="C69" s="352">
        <v>0</v>
      </c>
      <c r="D69" s="353">
        <v>0</v>
      </c>
      <c r="E69" s="280"/>
      <c r="F69" s="281"/>
      <c r="G69" s="281"/>
      <c r="H69" s="281"/>
      <c r="I69" s="282"/>
      <c r="J69" s="754"/>
      <c r="R69" s="177"/>
      <c r="S69" s="177"/>
      <c r="T69" s="177"/>
      <c r="U69" s="177"/>
      <c r="W69" s="177"/>
    </row>
    <row r="70" spans="1:23" x14ac:dyDescent="0.25">
      <c r="A70" s="9"/>
      <c r="B70" s="65" t="s">
        <v>578</v>
      </c>
      <c r="C70" s="352">
        <v>0</v>
      </c>
      <c r="D70" s="353">
        <v>0</v>
      </c>
      <c r="E70" s="280"/>
      <c r="F70" s="281"/>
      <c r="G70" s="281"/>
      <c r="H70" s="281"/>
      <c r="I70" s="282"/>
      <c r="J70" s="754"/>
      <c r="R70" s="177"/>
      <c r="S70" s="177"/>
      <c r="T70" s="177"/>
      <c r="U70" s="177"/>
      <c r="W70" s="177"/>
    </row>
    <row r="71" spans="1:23" x14ac:dyDescent="0.25">
      <c r="A71" s="9"/>
      <c r="B71" s="65" t="s">
        <v>579</v>
      </c>
      <c r="C71" s="352">
        <v>0</v>
      </c>
      <c r="D71" s="353">
        <v>0</v>
      </c>
      <c r="E71" s="280"/>
      <c r="F71" s="281"/>
      <c r="G71" s="281"/>
      <c r="H71" s="281"/>
      <c r="I71" s="282"/>
      <c r="J71" s="754"/>
      <c r="R71" s="177"/>
      <c r="S71" s="177"/>
      <c r="T71" s="177"/>
      <c r="U71" s="177"/>
      <c r="W71" s="177"/>
    </row>
    <row r="72" spans="1:23" x14ac:dyDescent="0.25">
      <c r="A72" s="9"/>
      <c r="B72" s="65" t="s">
        <v>580</v>
      </c>
      <c r="C72" s="352">
        <v>0</v>
      </c>
      <c r="D72" s="353">
        <v>0</v>
      </c>
      <c r="E72" s="280"/>
      <c r="F72" s="281"/>
      <c r="G72" s="281"/>
      <c r="H72" s="281"/>
      <c r="I72" s="282"/>
      <c r="J72" s="754"/>
      <c r="R72" s="177"/>
      <c r="S72" s="177"/>
      <c r="T72" s="177"/>
      <c r="U72" s="177"/>
      <c r="W72" s="177"/>
    </row>
    <row r="73" spans="1:23" x14ac:dyDescent="0.25">
      <c r="A73" s="9"/>
      <c r="B73" s="65" t="s">
        <v>581</v>
      </c>
      <c r="C73" s="352">
        <v>0</v>
      </c>
      <c r="D73" s="353">
        <v>0</v>
      </c>
      <c r="E73" s="280"/>
      <c r="F73" s="281"/>
      <c r="G73" s="281"/>
      <c r="H73" s="281"/>
      <c r="I73" s="282"/>
      <c r="J73" s="754"/>
      <c r="R73" s="177"/>
      <c r="S73" s="177"/>
      <c r="T73" s="177"/>
      <c r="U73" s="177"/>
      <c r="W73" s="177"/>
    </row>
    <row r="74" spans="1:23" x14ac:dyDescent="0.25">
      <c r="A74" s="9"/>
      <c r="B74" s="65" t="s">
        <v>582</v>
      </c>
      <c r="C74" s="352">
        <v>0</v>
      </c>
      <c r="D74" s="353">
        <v>0</v>
      </c>
      <c r="E74" s="280"/>
      <c r="F74" s="281"/>
      <c r="G74" s="281"/>
      <c r="H74" s="281"/>
      <c r="I74" s="282"/>
      <c r="J74" s="754"/>
      <c r="R74" s="177"/>
      <c r="S74" s="177"/>
      <c r="T74" s="177"/>
      <c r="U74" s="177"/>
      <c r="W74" s="177"/>
    </row>
    <row r="75" spans="1:23" x14ac:dyDescent="0.25">
      <c r="A75" s="9"/>
      <c r="B75" s="65" t="s">
        <v>583</v>
      </c>
      <c r="C75" s="352">
        <v>0</v>
      </c>
      <c r="D75" s="353">
        <v>0</v>
      </c>
      <c r="E75" s="280"/>
      <c r="F75" s="281"/>
      <c r="G75" s="281"/>
      <c r="H75" s="281"/>
      <c r="I75" s="282"/>
      <c r="J75" s="754"/>
      <c r="R75" s="177"/>
      <c r="S75" s="177"/>
      <c r="T75" s="177"/>
      <c r="U75" s="177"/>
      <c r="W75" s="177"/>
    </row>
    <row r="76" spans="1:23" x14ac:dyDescent="0.25">
      <c r="A76" s="9"/>
      <c r="B76" s="65" t="s">
        <v>584</v>
      </c>
      <c r="C76" s="352">
        <v>0</v>
      </c>
      <c r="D76" s="353">
        <v>0</v>
      </c>
      <c r="E76" s="280"/>
      <c r="F76" s="281"/>
      <c r="G76" s="281"/>
      <c r="H76" s="281"/>
      <c r="I76" s="282"/>
      <c r="J76" s="754"/>
      <c r="R76" s="177"/>
      <c r="S76" s="177"/>
      <c r="T76" s="177"/>
      <c r="U76" s="177"/>
      <c r="W76" s="177"/>
    </row>
    <row r="77" spans="1:23" x14ac:dyDescent="0.25">
      <c r="A77" s="9"/>
      <c r="B77" s="65" t="s">
        <v>585</v>
      </c>
      <c r="C77" s="352">
        <v>0</v>
      </c>
      <c r="D77" s="353">
        <v>0</v>
      </c>
      <c r="E77" s="280"/>
      <c r="F77" s="281"/>
      <c r="G77" s="281"/>
      <c r="H77" s="281"/>
      <c r="I77" s="282"/>
      <c r="J77" s="754"/>
      <c r="R77" s="177"/>
      <c r="S77" s="177"/>
      <c r="T77" s="177"/>
      <c r="U77" s="177"/>
      <c r="W77" s="177"/>
    </row>
    <row r="78" spans="1:23" x14ac:dyDescent="0.25">
      <c r="A78" s="9"/>
      <c r="B78" s="65" t="s">
        <v>586</v>
      </c>
      <c r="C78" s="352">
        <v>0</v>
      </c>
      <c r="D78" s="353">
        <v>0</v>
      </c>
      <c r="E78" s="280"/>
      <c r="F78" s="281"/>
      <c r="G78" s="281"/>
      <c r="H78" s="281"/>
      <c r="I78" s="282"/>
      <c r="J78" s="754"/>
      <c r="R78" s="177"/>
      <c r="S78" s="177"/>
      <c r="T78" s="177"/>
      <c r="U78" s="177"/>
      <c r="W78" s="177"/>
    </row>
    <row r="79" spans="1:23" x14ac:dyDescent="0.25">
      <c r="A79" s="9"/>
      <c r="B79" s="65" t="s">
        <v>587</v>
      </c>
      <c r="C79" s="352">
        <v>0</v>
      </c>
      <c r="D79" s="353">
        <v>0</v>
      </c>
      <c r="E79" s="280"/>
      <c r="F79" s="281"/>
      <c r="G79" s="281"/>
      <c r="H79" s="281"/>
      <c r="I79" s="282"/>
      <c r="J79" s="754"/>
      <c r="R79" s="177"/>
      <c r="S79" s="177"/>
      <c r="T79" s="177"/>
      <c r="U79" s="177"/>
      <c r="W79" s="177"/>
    </row>
    <row r="80" spans="1:23" x14ac:dyDescent="0.25">
      <c r="A80" s="9"/>
      <c r="B80" s="65" t="s">
        <v>588</v>
      </c>
      <c r="C80" s="352">
        <v>0</v>
      </c>
      <c r="D80" s="353">
        <v>0</v>
      </c>
      <c r="E80" s="280"/>
      <c r="F80" s="281"/>
      <c r="G80" s="281"/>
      <c r="H80" s="281"/>
      <c r="I80" s="282"/>
      <c r="J80" s="754"/>
      <c r="R80" s="177"/>
      <c r="S80" s="177"/>
      <c r="T80" s="177"/>
      <c r="U80" s="177"/>
      <c r="W80" s="177"/>
    </row>
    <row r="81" spans="1:23" x14ac:dyDescent="0.25">
      <c r="A81" s="9"/>
      <c r="B81" s="65" t="s">
        <v>589</v>
      </c>
      <c r="C81" s="352">
        <v>0</v>
      </c>
      <c r="D81" s="353">
        <v>0</v>
      </c>
      <c r="E81" s="280"/>
      <c r="F81" s="281"/>
      <c r="G81" s="281"/>
      <c r="H81" s="281"/>
      <c r="I81" s="282"/>
      <c r="J81" s="754"/>
      <c r="R81" s="177"/>
      <c r="S81" s="177"/>
      <c r="T81" s="177"/>
      <c r="U81" s="177"/>
      <c r="W81" s="177"/>
    </row>
    <row r="82" spans="1:23" x14ac:dyDescent="0.25">
      <c r="A82" s="9"/>
      <c r="B82" s="65" t="s">
        <v>590</v>
      </c>
      <c r="C82" s="352">
        <v>0</v>
      </c>
      <c r="D82" s="353">
        <v>0</v>
      </c>
      <c r="E82" s="280"/>
      <c r="F82" s="281"/>
      <c r="G82" s="281"/>
      <c r="H82" s="281"/>
      <c r="I82" s="282"/>
      <c r="J82" s="754"/>
      <c r="R82" s="177"/>
      <c r="S82" s="177"/>
      <c r="T82" s="177"/>
      <c r="U82" s="177"/>
      <c r="W82" s="177"/>
    </row>
    <row r="83" spans="1:23" x14ac:dyDescent="0.25">
      <c r="A83" s="9"/>
      <c r="B83" s="65" t="s">
        <v>591</v>
      </c>
      <c r="C83" s="352">
        <v>0</v>
      </c>
      <c r="D83" s="353">
        <v>0</v>
      </c>
      <c r="E83" s="280"/>
      <c r="F83" s="281"/>
      <c r="G83" s="281"/>
      <c r="H83" s="281"/>
      <c r="I83" s="282"/>
      <c r="J83" s="754"/>
      <c r="R83" s="177"/>
      <c r="S83" s="177"/>
      <c r="T83" s="177"/>
      <c r="U83" s="177"/>
      <c r="W83" s="177"/>
    </row>
    <row r="84" spans="1:23" x14ac:dyDescent="0.25">
      <c r="A84" s="9"/>
      <c r="B84" s="65" t="s">
        <v>592</v>
      </c>
      <c r="C84" s="352">
        <v>0</v>
      </c>
      <c r="D84" s="353">
        <v>0</v>
      </c>
      <c r="E84" s="280"/>
      <c r="F84" s="281"/>
      <c r="G84" s="281"/>
      <c r="H84" s="281"/>
      <c r="I84" s="282"/>
      <c r="J84" s="754"/>
      <c r="R84" s="177"/>
      <c r="S84" s="177"/>
      <c r="T84" s="177"/>
      <c r="U84" s="177"/>
      <c r="W84" s="177"/>
    </row>
    <row r="85" spans="1:23" x14ac:dyDescent="0.25">
      <c r="A85" s="9"/>
      <c r="B85" s="65" t="s">
        <v>593</v>
      </c>
      <c r="C85" s="352">
        <v>0</v>
      </c>
      <c r="D85" s="353">
        <v>0</v>
      </c>
      <c r="E85" s="280"/>
      <c r="F85" s="281"/>
      <c r="G85" s="281"/>
      <c r="H85" s="281"/>
      <c r="I85" s="282"/>
      <c r="J85" s="754"/>
      <c r="R85" s="177"/>
      <c r="S85" s="177"/>
      <c r="T85" s="177"/>
      <c r="U85" s="177"/>
      <c r="W85" s="177"/>
    </row>
    <row r="86" spans="1:23" x14ac:dyDescent="0.25">
      <c r="A86" s="9"/>
      <c r="B86" s="65" t="s">
        <v>594</v>
      </c>
      <c r="C86" s="352">
        <v>0</v>
      </c>
      <c r="D86" s="353">
        <v>0</v>
      </c>
      <c r="E86" s="280"/>
      <c r="F86" s="281"/>
      <c r="G86" s="281"/>
      <c r="H86" s="281"/>
      <c r="I86" s="282"/>
      <c r="J86" s="754"/>
      <c r="R86" s="177"/>
      <c r="S86" s="177"/>
      <c r="T86" s="177"/>
      <c r="U86" s="177"/>
      <c r="W86" s="177"/>
    </row>
    <row r="87" spans="1:23" x14ac:dyDescent="0.25">
      <c r="A87" s="9"/>
      <c r="B87" s="65" t="s">
        <v>595</v>
      </c>
      <c r="C87" s="352">
        <v>0</v>
      </c>
      <c r="D87" s="353">
        <v>0</v>
      </c>
      <c r="E87" s="280"/>
      <c r="F87" s="281"/>
      <c r="G87" s="281"/>
      <c r="H87" s="281"/>
      <c r="I87" s="282"/>
      <c r="J87" s="754"/>
      <c r="R87" s="177"/>
      <c r="S87" s="177"/>
      <c r="T87" s="177"/>
      <c r="U87" s="177"/>
      <c r="W87" s="177"/>
    </row>
    <row r="88" spans="1:23" x14ac:dyDescent="0.25">
      <c r="A88" s="9"/>
      <c r="B88" s="65" t="s">
        <v>596</v>
      </c>
      <c r="C88" s="352">
        <v>0</v>
      </c>
      <c r="D88" s="353">
        <v>0</v>
      </c>
      <c r="E88" s="280"/>
      <c r="F88" s="281"/>
      <c r="G88" s="281"/>
      <c r="H88" s="281"/>
      <c r="I88" s="282"/>
      <c r="J88" s="754"/>
      <c r="R88" s="177"/>
      <c r="S88" s="177"/>
      <c r="T88" s="177"/>
      <c r="U88" s="177"/>
      <c r="W88" s="177"/>
    </row>
    <row r="89" spans="1:23" x14ac:dyDescent="0.25">
      <c r="A89" s="9"/>
      <c r="B89" s="65" t="s">
        <v>597</v>
      </c>
      <c r="C89" s="352">
        <v>0</v>
      </c>
      <c r="D89" s="353">
        <v>0</v>
      </c>
      <c r="E89" s="280"/>
      <c r="F89" s="281"/>
      <c r="G89" s="281"/>
      <c r="H89" s="281"/>
      <c r="I89" s="282"/>
      <c r="J89" s="754"/>
      <c r="R89" s="177"/>
      <c r="S89" s="177"/>
      <c r="T89" s="177"/>
      <c r="U89" s="177"/>
      <c r="W89" s="177"/>
    </row>
    <row r="90" spans="1:23" x14ac:dyDescent="0.25">
      <c r="A90" s="9"/>
      <c r="B90" s="65" t="s">
        <v>598</v>
      </c>
      <c r="C90" s="352">
        <v>0</v>
      </c>
      <c r="D90" s="353">
        <v>0</v>
      </c>
      <c r="E90" s="280"/>
      <c r="F90" s="281"/>
      <c r="G90" s="281"/>
      <c r="H90" s="281"/>
      <c r="I90" s="282"/>
      <c r="J90" s="754"/>
      <c r="R90" s="177"/>
      <c r="S90" s="177"/>
      <c r="T90" s="177"/>
      <c r="U90" s="177"/>
      <c r="W90" s="177"/>
    </row>
    <row r="91" spans="1:23" x14ac:dyDescent="0.25">
      <c r="A91" s="9"/>
      <c r="B91" s="65" t="s">
        <v>599</v>
      </c>
      <c r="C91" s="352">
        <v>0</v>
      </c>
      <c r="D91" s="353">
        <v>0</v>
      </c>
      <c r="E91" s="280"/>
      <c r="F91" s="281"/>
      <c r="G91" s="281"/>
      <c r="H91" s="281"/>
      <c r="I91" s="282"/>
      <c r="J91" s="754"/>
      <c r="R91" s="177"/>
      <c r="S91" s="177"/>
      <c r="T91" s="177"/>
      <c r="U91" s="177"/>
      <c r="W91" s="177"/>
    </row>
    <row r="92" spans="1:23" x14ac:dyDescent="0.25">
      <c r="A92" s="9"/>
      <c r="B92" s="65" t="s">
        <v>600</v>
      </c>
      <c r="C92" s="352">
        <v>0</v>
      </c>
      <c r="D92" s="353">
        <v>0</v>
      </c>
      <c r="E92" s="280"/>
      <c r="F92" s="281"/>
      <c r="G92" s="281"/>
      <c r="H92" s="281"/>
      <c r="I92" s="282"/>
      <c r="J92" s="754"/>
      <c r="R92" s="177"/>
      <c r="S92" s="177"/>
      <c r="T92" s="177"/>
      <c r="U92" s="177"/>
      <c r="W92" s="177"/>
    </row>
    <row r="93" spans="1:23" x14ac:dyDescent="0.25">
      <c r="A93" s="9"/>
      <c r="B93" s="65" t="s">
        <v>601</v>
      </c>
      <c r="C93" s="352">
        <v>0</v>
      </c>
      <c r="D93" s="353">
        <v>0</v>
      </c>
      <c r="E93" s="280"/>
      <c r="F93" s="281"/>
      <c r="G93" s="281"/>
      <c r="H93" s="281"/>
      <c r="I93" s="282"/>
      <c r="J93" s="754"/>
      <c r="R93" s="177"/>
      <c r="S93" s="177"/>
      <c r="T93" s="177"/>
      <c r="U93" s="177"/>
      <c r="W93" s="177"/>
    </row>
    <row r="94" spans="1:23" x14ac:dyDescent="0.25">
      <c r="A94" s="9"/>
      <c r="B94" s="65" t="s">
        <v>602</v>
      </c>
      <c r="C94" s="352">
        <v>0</v>
      </c>
      <c r="D94" s="353">
        <v>0</v>
      </c>
      <c r="E94" s="280"/>
      <c r="F94" s="281"/>
      <c r="G94" s="281"/>
      <c r="H94" s="281"/>
      <c r="I94" s="282"/>
      <c r="J94" s="754"/>
      <c r="R94" s="177"/>
      <c r="S94" s="177"/>
      <c r="T94" s="177"/>
      <c r="U94" s="177"/>
      <c r="W94" s="177"/>
    </row>
    <row r="95" spans="1:23" x14ac:dyDescent="0.25">
      <c r="A95" s="9"/>
      <c r="B95" s="65" t="s">
        <v>603</v>
      </c>
      <c r="C95" s="352">
        <v>0</v>
      </c>
      <c r="D95" s="353">
        <v>0</v>
      </c>
      <c r="E95" s="280"/>
      <c r="F95" s="281"/>
      <c r="G95" s="281"/>
      <c r="H95" s="281"/>
      <c r="I95" s="282"/>
      <c r="J95" s="754"/>
      <c r="R95" s="177"/>
      <c r="S95" s="177"/>
      <c r="T95" s="177"/>
      <c r="U95" s="177"/>
      <c r="W95" s="177"/>
    </row>
    <row r="96" spans="1:23" x14ac:dyDescent="0.25">
      <c r="A96" s="9"/>
      <c r="B96" s="65" t="s">
        <v>604</v>
      </c>
      <c r="C96" s="352">
        <v>0</v>
      </c>
      <c r="D96" s="353">
        <v>0</v>
      </c>
      <c r="E96" s="280"/>
      <c r="F96" s="281"/>
      <c r="G96" s="281"/>
      <c r="H96" s="281"/>
      <c r="I96" s="282"/>
      <c r="J96" s="754"/>
      <c r="R96" s="177"/>
      <c r="S96" s="177"/>
      <c r="T96" s="177"/>
      <c r="U96" s="177"/>
      <c r="W96" s="177"/>
    </row>
    <row r="97" spans="1:23" x14ac:dyDescent="0.25">
      <c r="A97" s="9"/>
      <c r="B97" s="65" t="s">
        <v>605</v>
      </c>
      <c r="C97" s="352">
        <v>0</v>
      </c>
      <c r="D97" s="353">
        <v>0</v>
      </c>
      <c r="E97" s="280"/>
      <c r="F97" s="281"/>
      <c r="G97" s="281"/>
      <c r="H97" s="281"/>
      <c r="I97" s="282"/>
      <c r="J97" s="754"/>
      <c r="R97" s="177"/>
      <c r="S97" s="177"/>
      <c r="T97" s="177"/>
      <c r="U97" s="177"/>
      <c r="W97" s="177"/>
    </row>
    <row r="98" spans="1:23" x14ac:dyDescent="0.25">
      <c r="A98" s="9"/>
      <c r="B98" s="65" t="s">
        <v>606</v>
      </c>
      <c r="C98" s="352">
        <v>0</v>
      </c>
      <c r="D98" s="353">
        <v>0</v>
      </c>
      <c r="E98" s="280"/>
      <c r="F98" s="281"/>
      <c r="G98" s="281"/>
      <c r="H98" s="281"/>
      <c r="I98" s="282"/>
      <c r="J98" s="754"/>
      <c r="R98" s="177"/>
      <c r="S98" s="177"/>
      <c r="T98" s="177"/>
      <c r="U98" s="177"/>
      <c r="W98" s="177"/>
    </row>
    <row r="99" spans="1:23" x14ac:dyDescent="0.25">
      <c r="A99" s="9"/>
      <c r="B99" s="65" t="s">
        <v>607</v>
      </c>
      <c r="C99" s="352">
        <v>0</v>
      </c>
      <c r="D99" s="353">
        <v>0</v>
      </c>
      <c r="E99" s="280"/>
      <c r="F99" s="281"/>
      <c r="G99" s="281"/>
      <c r="H99" s="281"/>
      <c r="I99" s="282"/>
      <c r="J99" s="754"/>
      <c r="R99" s="177"/>
      <c r="S99" s="177"/>
      <c r="T99" s="177"/>
      <c r="U99" s="177"/>
      <c r="W99" s="177"/>
    </row>
    <row r="100" spans="1:23" x14ac:dyDescent="0.25">
      <c r="A100" s="9"/>
      <c r="B100" s="65" t="s">
        <v>608</v>
      </c>
      <c r="C100" s="352">
        <v>0</v>
      </c>
      <c r="D100" s="353">
        <v>0</v>
      </c>
      <c r="E100" s="280"/>
      <c r="F100" s="281"/>
      <c r="G100" s="281"/>
      <c r="H100" s="281"/>
      <c r="I100" s="282"/>
      <c r="J100" s="754"/>
      <c r="R100" s="177"/>
      <c r="S100" s="177"/>
      <c r="T100" s="177"/>
      <c r="U100" s="177"/>
      <c r="W100" s="177"/>
    </row>
    <row r="101" spans="1:23" x14ac:dyDescent="0.25">
      <c r="A101" s="9"/>
      <c r="B101" s="65" t="s">
        <v>609</v>
      </c>
      <c r="C101" s="352">
        <v>0</v>
      </c>
      <c r="D101" s="353">
        <v>0</v>
      </c>
      <c r="E101" s="280"/>
      <c r="F101" s="281"/>
      <c r="G101" s="281"/>
      <c r="H101" s="281"/>
      <c r="I101" s="282"/>
      <c r="J101" s="754"/>
      <c r="R101" s="177"/>
      <c r="S101" s="177"/>
      <c r="T101" s="177"/>
      <c r="U101" s="177"/>
      <c r="W101" s="177"/>
    </row>
    <row r="102" spans="1:23" x14ac:dyDescent="0.25">
      <c r="A102" s="9"/>
      <c r="B102" s="65" t="s">
        <v>610</v>
      </c>
      <c r="C102" s="352">
        <v>0</v>
      </c>
      <c r="D102" s="353">
        <v>0</v>
      </c>
      <c r="E102" s="280"/>
      <c r="F102" s="281"/>
      <c r="G102" s="281"/>
      <c r="H102" s="281"/>
      <c r="I102" s="282"/>
      <c r="J102" s="754"/>
      <c r="R102" s="177"/>
      <c r="S102" s="177"/>
      <c r="T102" s="177"/>
      <c r="U102" s="177"/>
      <c r="W102" s="177"/>
    </row>
    <row r="103" spans="1:23" x14ac:dyDescent="0.25">
      <c r="A103" s="9"/>
      <c r="B103" s="65" t="s">
        <v>611</v>
      </c>
      <c r="C103" s="352">
        <v>0</v>
      </c>
      <c r="D103" s="353">
        <v>0</v>
      </c>
      <c r="E103" s="280"/>
      <c r="F103" s="281"/>
      <c r="G103" s="281"/>
      <c r="H103" s="281"/>
      <c r="I103" s="282"/>
      <c r="J103" s="754"/>
      <c r="R103" s="177"/>
      <c r="S103" s="177"/>
      <c r="T103" s="177"/>
      <c r="U103" s="177"/>
      <c r="W103" s="177"/>
    </row>
    <row r="104" spans="1:23" x14ac:dyDescent="0.25">
      <c r="A104" s="9"/>
      <c r="B104" s="65" t="s">
        <v>612</v>
      </c>
      <c r="C104" s="352">
        <v>0</v>
      </c>
      <c r="D104" s="353">
        <v>0</v>
      </c>
      <c r="E104" s="280"/>
      <c r="F104" s="281"/>
      <c r="G104" s="281"/>
      <c r="H104" s="281"/>
      <c r="I104" s="282"/>
      <c r="J104" s="754"/>
      <c r="R104" s="177"/>
      <c r="S104" s="177"/>
      <c r="T104" s="177"/>
      <c r="U104" s="177"/>
      <c r="W104" s="177"/>
    </row>
    <row r="105" spans="1:23" x14ac:dyDescent="0.25">
      <c r="A105" s="9"/>
      <c r="B105" s="65" t="s">
        <v>613</v>
      </c>
      <c r="C105" s="352">
        <v>0</v>
      </c>
      <c r="D105" s="353">
        <v>0</v>
      </c>
      <c r="E105" s="280"/>
      <c r="F105" s="281"/>
      <c r="G105" s="281"/>
      <c r="H105" s="281"/>
      <c r="I105" s="282"/>
      <c r="J105" s="754"/>
      <c r="R105" s="177"/>
      <c r="S105" s="177"/>
      <c r="T105" s="177"/>
      <c r="U105" s="177"/>
      <c r="W105" s="177"/>
    </row>
    <row r="106" spans="1:23" x14ac:dyDescent="0.25">
      <c r="A106" s="9"/>
      <c r="B106" s="65" t="s">
        <v>614</v>
      </c>
      <c r="C106" s="352">
        <v>0</v>
      </c>
      <c r="D106" s="353">
        <v>0</v>
      </c>
      <c r="E106" s="280"/>
      <c r="F106" s="281"/>
      <c r="G106" s="281"/>
      <c r="H106" s="281"/>
      <c r="I106" s="282"/>
      <c r="J106" s="754"/>
      <c r="R106" s="177"/>
      <c r="S106" s="177"/>
      <c r="T106" s="177"/>
      <c r="U106" s="177"/>
      <c r="W106" s="177"/>
    </row>
    <row r="107" spans="1:23" x14ac:dyDescent="0.25">
      <c r="A107" s="9"/>
      <c r="B107" s="65" t="s">
        <v>615</v>
      </c>
      <c r="C107" s="352">
        <v>0</v>
      </c>
      <c r="D107" s="353">
        <v>0</v>
      </c>
      <c r="E107" s="280"/>
      <c r="F107" s="281"/>
      <c r="G107" s="281"/>
      <c r="H107" s="281"/>
      <c r="I107" s="282"/>
      <c r="J107" s="754"/>
      <c r="R107" s="177"/>
      <c r="S107" s="177"/>
      <c r="T107" s="177"/>
      <c r="U107" s="177"/>
      <c r="W107" s="177"/>
    </row>
    <row r="108" spans="1:23" x14ac:dyDescent="0.25">
      <c r="A108" s="9"/>
      <c r="B108" s="65" t="s">
        <v>616</v>
      </c>
      <c r="C108" s="352">
        <v>0</v>
      </c>
      <c r="D108" s="353">
        <v>0</v>
      </c>
      <c r="E108" s="280"/>
      <c r="F108" s="281"/>
      <c r="G108" s="281"/>
      <c r="H108" s="281"/>
      <c r="I108" s="282"/>
      <c r="J108" s="754"/>
      <c r="R108" s="177"/>
      <c r="S108" s="177"/>
      <c r="T108" s="177"/>
      <c r="U108" s="177"/>
      <c r="W108" s="177"/>
    </row>
    <row r="109" spans="1:23" x14ac:dyDescent="0.25">
      <c r="A109" s="9"/>
      <c r="B109" s="65" t="s">
        <v>617</v>
      </c>
      <c r="C109" s="352">
        <v>0</v>
      </c>
      <c r="D109" s="353">
        <v>0</v>
      </c>
      <c r="E109" s="280"/>
      <c r="F109" s="281"/>
      <c r="G109" s="281"/>
      <c r="H109" s="281"/>
      <c r="I109" s="282"/>
      <c r="J109" s="754"/>
      <c r="R109" s="177"/>
      <c r="S109" s="177"/>
      <c r="T109" s="177"/>
      <c r="U109" s="177"/>
      <c r="W109" s="177"/>
    </row>
    <row r="110" spans="1:23" x14ac:dyDescent="0.25">
      <c r="A110" s="9"/>
      <c r="B110" s="65" t="s">
        <v>618</v>
      </c>
      <c r="C110" s="352">
        <v>0</v>
      </c>
      <c r="D110" s="353">
        <v>0</v>
      </c>
      <c r="E110" s="280"/>
      <c r="F110" s="281"/>
      <c r="G110" s="281"/>
      <c r="H110" s="281"/>
      <c r="I110" s="282"/>
      <c r="J110" s="754"/>
      <c r="R110" s="177"/>
      <c r="S110" s="177"/>
      <c r="T110" s="177"/>
      <c r="U110" s="177"/>
      <c r="W110" s="177"/>
    </row>
    <row r="111" spans="1:23" x14ac:dyDescent="0.25">
      <c r="A111" s="9"/>
      <c r="B111" s="65" t="s">
        <v>619</v>
      </c>
      <c r="C111" s="352">
        <v>0</v>
      </c>
      <c r="D111" s="353">
        <v>0</v>
      </c>
      <c r="E111" s="280"/>
      <c r="F111" s="281"/>
      <c r="G111" s="281"/>
      <c r="H111" s="281"/>
      <c r="I111" s="282"/>
      <c r="J111" s="754"/>
      <c r="R111" s="177"/>
      <c r="S111" s="177"/>
      <c r="T111" s="177"/>
      <c r="U111" s="177"/>
      <c r="W111" s="177"/>
    </row>
    <row r="112" spans="1:23" x14ac:dyDescent="0.25">
      <c r="A112" s="9"/>
      <c r="B112" s="65" t="s">
        <v>620</v>
      </c>
      <c r="C112" s="352">
        <v>0</v>
      </c>
      <c r="D112" s="353">
        <v>0</v>
      </c>
      <c r="E112" s="280"/>
      <c r="F112" s="281"/>
      <c r="G112" s="281"/>
      <c r="H112" s="281"/>
      <c r="I112" s="282"/>
      <c r="J112" s="754"/>
      <c r="R112" s="177"/>
      <c r="S112" s="177"/>
      <c r="T112" s="177"/>
      <c r="U112" s="177"/>
      <c r="W112" s="177"/>
    </row>
    <row r="113" spans="1:23" x14ac:dyDescent="0.25">
      <c r="A113" s="9"/>
      <c r="B113" s="65" t="s">
        <v>621</v>
      </c>
      <c r="C113" s="352">
        <v>0</v>
      </c>
      <c r="D113" s="353">
        <v>0</v>
      </c>
      <c r="E113" s="280"/>
      <c r="F113" s="281"/>
      <c r="G113" s="281"/>
      <c r="H113" s="281"/>
      <c r="I113" s="282"/>
      <c r="J113" s="754"/>
      <c r="R113" s="177"/>
      <c r="S113" s="177"/>
      <c r="T113" s="177"/>
      <c r="U113" s="177"/>
      <c r="W113" s="177"/>
    </row>
    <row r="114" spans="1:23" x14ac:dyDescent="0.25">
      <c r="A114" s="9"/>
      <c r="B114" s="65" t="s">
        <v>622</v>
      </c>
      <c r="C114" s="352">
        <v>0</v>
      </c>
      <c r="D114" s="353">
        <v>0</v>
      </c>
      <c r="E114" s="280"/>
      <c r="F114" s="281"/>
      <c r="G114" s="281"/>
      <c r="H114" s="281"/>
      <c r="I114" s="282"/>
      <c r="J114" s="754"/>
      <c r="R114" s="177"/>
      <c r="S114" s="177"/>
      <c r="T114" s="177"/>
      <c r="U114" s="177"/>
      <c r="W114" s="177"/>
    </row>
    <row r="115" spans="1:23" x14ac:dyDescent="0.25">
      <c r="A115" s="9"/>
      <c r="B115" s="65" t="s">
        <v>623</v>
      </c>
      <c r="C115" s="352">
        <v>0</v>
      </c>
      <c r="D115" s="353">
        <v>0</v>
      </c>
      <c r="E115" s="280"/>
      <c r="F115" s="281"/>
      <c r="G115" s="281"/>
      <c r="H115" s="281"/>
      <c r="I115" s="282"/>
      <c r="J115" s="754"/>
      <c r="R115" s="177"/>
      <c r="S115" s="177"/>
      <c r="T115" s="177"/>
      <c r="U115" s="177"/>
      <c r="W115" s="177"/>
    </row>
    <row r="116" spans="1:23" x14ac:dyDescent="0.25">
      <c r="A116" s="9"/>
      <c r="B116" s="65" t="s">
        <v>624</v>
      </c>
      <c r="C116" s="352">
        <v>0</v>
      </c>
      <c r="D116" s="353">
        <v>0</v>
      </c>
      <c r="E116" s="280"/>
      <c r="F116" s="281"/>
      <c r="G116" s="281"/>
      <c r="H116" s="281"/>
      <c r="I116" s="282"/>
      <c r="J116" s="754"/>
      <c r="R116" s="177"/>
      <c r="S116" s="177"/>
      <c r="T116" s="177"/>
      <c r="U116" s="177"/>
      <c r="W116" s="177"/>
    </row>
    <row r="117" spans="1:23" x14ac:dyDescent="0.25">
      <c r="A117" s="9"/>
      <c r="B117" s="65" t="s">
        <v>625</v>
      </c>
      <c r="C117" s="352">
        <v>0</v>
      </c>
      <c r="D117" s="353">
        <v>0</v>
      </c>
      <c r="E117" s="280"/>
      <c r="F117" s="281"/>
      <c r="G117" s="281"/>
      <c r="H117" s="281"/>
      <c r="I117" s="282"/>
      <c r="J117" s="754"/>
      <c r="R117" s="177"/>
      <c r="S117" s="177"/>
      <c r="T117" s="177"/>
      <c r="U117" s="177"/>
      <c r="W117" s="177"/>
    </row>
    <row r="118" spans="1:23" x14ac:dyDescent="0.25">
      <c r="A118" s="9"/>
      <c r="B118" s="65" t="s">
        <v>626</v>
      </c>
      <c r="C118" s="352">
        <v>0</v>
      </c>
      <c r="D118" s="353">
        <v>0</v>
      </c>
      <c r="E118" s="280"/>
      <c r="F118" s="281"/>
      <c r="G118" s="281"/>
      <c r="H118" s="281"/>
      <c r="I118" s="282"/>
      <c r="J118" s="754"/>
      <c r="R118" s="177"/>
      <c r="S118" s="177"/>
      <c r="T118" s="177"/>
      <c r="U118" s="177"/>
      <c r="W118" s="177"/>
    </row>
    <row r="119" spans="1:23" x14ac:dyDescent="0.25">
      <c r="A119" s="9"/>
      <c r="B119" s="65" t="s">
        <v>627</v>
      </c>
      <c r="C119" s="352">
        <v>0</v>
      </c>
      <c r="D119" s="353">
        <v>0</v>
      </c>
      <c r="E119" s="280"/>
      <c r="F119" s="281"/>
      <c r="G119" s="281"/>
      <c r="H119" s="281"/>
      <c r="I119" s="282"/>
      <c r="J119" s="754"/>
      <c r="R119" s="177"/>
      <c r="S119" s="177"/>
      <c r="T119" s="177"/>
      <c r="U119" s="177"/>
      <c r="W119" s="177"/>
    </row>
    <row r="120" spans="1:23" x14ac:dyDescent="0.25">
      <c r="A120" s="9"/>
      <c r="B120" s="65" t="s">
        <v>628</v>
      </c>
      <c r="C120" s="352">
        <v>0</v>
      </c>
      <c r="D120" s="353">
        <v>0</v>
      </c>
      <c r="E120" s="280"/>
      <c r="F120" s="281"/>
      <c r="G120" s="281"/>
      <c r="H120" s="281"/>
      <c r="I120" s="282"/>
      <c r="J120" s="754"/>
      <c r="R120" s="177"/>
      <c r="S120" s="177"/>
      <c r="T120" s="177"/>
      <c r="U120" s="177"/>
      <c r="W120" s="177"/>
    </row>
    <row r="121" spans="1:23" x14ac:dyDescent="0.25">
      <c r="A121" s="9"/>
      <c r="B121" s="65" t="s">
        <v>629</v>
      </c>
      <c r="C121" s="352">
        <v>0</v>
      </c>
      <c r="D121" s="353">
        <v>0</v>
      </c>
      <c r="E121" s="280"/>
      <c r="F121" s="281"/>
      <c r="G121" s="281"/>
      <c r="H121" s="281"/>
      <c r="I121" s="282"/>
      <c r="J121" s="754"/>
      <c r="R121" s="177"/>
      <c r="S121" s="177"/>
      <c r="T121" s="177"/>
      <c r="U121" s="177"/>
      <c r="W121" s="177"/>
    </row>
    <row r="122" spans="1:23" x14ac:dyDescent="0.25">
      <c r="A122" s="9"/>
      <c r="B122" s="65" t="s">
        <v>630</v>
      </c>
      <c r="C122" s="352">
        <v>0</v>
      </c>
      <c r="D122" s="353">
        <v>0</v>
      </c>
      <c r="E122" s="280"/>
      <c r="F122" s="281"/>
      <c r="G122" s="281"/>
      <c r="H122" s="281"/>
      <c r="I122" s="282"/>
      <c r="J122" s="754"/>
      <c r="R122" s="177"/>
      <c r="S122" s="177"/>
      <c r="T122" s="177"/>
      <c r="U122" s="177"/>
      <c r="W122" s="177"/>
    </row>
    <row r="123" spans="1:23" x14ac:dyDescent="0.25">
      <c r="A123" s="9"/>
      <c r="B123" s="65" t="s">
        <v>631</v>
      </c>
      <c r="C123" s="352">
        <v>0</v>
      </c>
      <c r="D123" s="353">
        <v>0</v>
      </c>
      <c r="E123" s="280"/>
      <c r="F123" s="281"/>
      <c r="G123" s="281"/>
      <c r="H123" s="281"/>
      <c r="I123" s="282"/>
      <c r="J123" s="754"/>
      <c r="R123" s="177"/>
      <c r="S123" s="177"/>
      <c r="T123" s="177"/>
      <c r="U123" s="177"/>
      <c r="W123" s="177"/>
    </row>
    <row r="124" spans="1:23" x14ac:dyDescent="0.25">
      <c r="A124" s="9"/>
      <c r="B124" s="65" t="s">
        <v>632</v>
      </c>
      <c r="C124" s="352">
        <v>0</v>
      </c>
      <c r="D124" s="353">
        <v>0</v>
      </c>
      <c r="E124" s="280"/>
      <c r="F124" s="281"/>
      <c r="G124" s="281"/>
      <c r="H124" s="281"/>
      <c r="I124" s="282"/>
      <c r="J124" s="754"/>
      <c r="R124" s="177"/>
      <c r="S124" s="177"/>
      <c r="T124" s="177"/>
      <c r="U124" s="177"/>
      <c r="W124" s="177"/>
    </row>
    <row r="125" spans="1:23" x14ac:dyDescent="0.25">
      <c r="A125" s="9"/>
      <c r="B125" s="65" t="s">
        <v>633</v>
      </c>
      <c r="C125" s="352">
        <v>0</v>
      </c>
      <c r="D125" s="353">
        <v>0</v>
      </c>
      <c r="E125" s="280"/>
      <c r="F125" s="281"/>
      <c r="G125" s="281"/>
      <c r="H125" s="281"/>
      <c r="I125" s="282"/>
      <c r="J125" s="754"/>
      <c r="R125" s="177"/>
      <c r="S125" s="177"/>
      <c r="T125" s="177"/>
      <c r="U125" s="177"/>
      <c r="W125" s="177"/>
    </row>
    <row r="126" spans="1:23" x14ac:dyDescent="0.25">
      <c r="A126" s="9"/>
      <c r="B126" s="65" t="s">
        <v>634</v>
      </c>
      <c r="C126" s="352">
        <v>0</v>
      </c>
      <c r="D126" s="353">
        <v>0</v>
      </c>
      <c r="E126" s="280"/>
      <c r="F126" s="281"/>
      <c r="G126" s="281"/>
      <c r="H126" s="281"/>
      <c r="I126" s="282"/>
      <c r="J126" s="754"/>
      <c r="R126" s="177"/>
      <c r="S126" s="177"/>
      <c r="T126" s="177"/>
      <c r="U126" s="177"/>
      <c r="W126" s="177"/>
    </row>
    <row r="127" spans="1:23" x14ac:dyDescent="0.25">
      <c r="A127" s="9"/>
      <c r="B127" s="65" t="s">
        <v>635</v>
      </c>
      <c r="C127" s="352">
        <v>0</v>
      </c>
      <c r="D127" s="353">
        <v>0</v>
      </c>
      <c r="E127" s="280"/>
      <c r="F127" s="281"/>
      <c r="G127" s="281"/>
      <c r="H127" s="281"/>
      <c r="I127" s="282"/>
      <c r="J127" s="754"/>
      <c r="R127" s="177"/>
      <c r="S127" s="177"/>
      <c r="T127" s="177"/>
      <c r="U127" s="177"/>
      <c r="W127" s="177"/>
    </row>
    <row r="128" spans="1:23" x14ac:dyDescent="0.25">
      <c r="A128" s="9"/>
      <c r="B128" s="65" t="s">
        <v>636</v>
      </c>
      <c r="C128" s="352">
        <v>0</v>
      </c>
      <c r="D128" s="353">
        <v>0</v>
      </c>
      <c r="E128" s="280"/>
      <c r="F128" s="281"/>
      <c r="G128" s="281"/>
      <c r="H128" s="281"/>
      <c r="I128" s="282"/>
      <c r="J128" s="754"/>
      <c r="R128" s="177"/>
      <c r="S128" s="177"/>
      <c r="T128" s="177"/>
      <c r="U128" s="177"/>
      <c r="W128" s="177"/>
    </row>
    <row r="129" spans="1:23" x14ac:dyDescent="0.25">
      <c r="A129" s="9"/>
      <c r="B129" s="65" t="s">
        <v>637</v>
      </c>
      <c r="C129" s="352">
        <v>0</v>
      </c>
      <c r="D129" s="353">
        <v>0</v>
      </c>
      <c r="E129" s="280"/>
      <c r="F129" s="281"/>
      <c r="G129" s="281"/>
      <c r="H129" s="281"/>
      <c r="I129" s="282"/>
      <c r="J129" s="754"/>
      <c r="R129" s="177"/>
      <c r="S129" s="177"/>
      <c r="T129" s="177"/>
      <c r="U129" s="177"/>
      <c r="W129" s="177"/>
    </row>
    <row r="130" spans="1:23" x14ac:dyDescent="0.25">
      <c r="A130" s="9"/>
      <c r="B130" s="65" t="s">
        <v>638</v>
      </c>
      <c r="C130" s="352">
        <v>0</v>
      </c>
      <c r="D130" s="353">
        <v>0</v>
      </c>
      <c r="E130" s="280"/>
      <c r="F130" s="281"/>
      <c r="G130" s="281"/>
      <c r="H130" s="281"/>
      <c r="I130" s="282"/>
      <c r="J130" s="754"/>
      <c r="R130" s="177"/>
      <c r="S130" s="177"/>
      <c r="T130" s="177"/>
      <c r="U130" s="177"/>
      <c r="W130" s="177"/>
    </row>
    <row r="131" spans="1:23" x14ac:dyDescent="0.25">
      <c r="A131" s="9"/>
      <c r="B131" s="65" t="s">
        <v>639</v>
      </c>
      <c r="C131" s="352">
        <v>0</v>
      </c>
      <c r="D131" s="353">
        <v>0</v>
      </c>
      <c r="E131" s="280"/>
      <c r="F131" s="281"/>
      <c r="G131" s="281"/>
      <c r="H131" s="281"/>
      <c r="I131" s="282"/>
      <c r="J131" s="754"/>
      <c r="R131" s="177"/>
      <c r="S131" s="177"/>
      <c r="T131" s="177"/>
      <c r="U131" s="177"/>
      <c r="W131" s="177"/>
    </row>
    <row r="132" spans="1:23" x14ac:dyDescent="0.25">
      <c r="A132" s="9"/>
      <c r="B132" s="65" t="s">
        <v>640</v>
      </c>
      <c r="C132" s="352">
        <v>0</v>
      </c>
      <c r="D132" s="353">
        <v>0</v>
      </c>
      <c r="E132" s="280"/>
      <c r="F132" s="281"/>
      <c r="G132" s="281"/>
      <c r="H132" s="281"/>
      <c r="I132" s="282"/>
      <c r="J132" s="754"/>
      <c r="R132" s="177"/>
      <c r="S132" s="177"/>
      <c r="T132" s="177"/>
      <c r="U132" s="177"/>
      <c r="W132" s="177"/>
    </row>
    <row r="133" spans="1:23" x14ac:dyDescent="0.25">
      <c r="A133" s="9"/>
      <c r="B133" s="65" t="s">
        <v>641</v>
      </c>
      <c r="C133" s="352">
        <v>0</v>
      </c>
      <c r="D133" s="353">
        <v>0</v>
      </c>
      <c r="E133" s="280"/>
      <c r="F133" s="281"/>
      <c r="G133" s="281"/>
      <c r="H133" s="281"/>
      <c r="I133" s="282"/>
      <c r="J133" s="754"/>
      <c r="R133" s="177"/>
      <c r="S133" s="177"/>
      <c r="T133" s="177"/>
      <c r="U133" s="177"/>
      <c r="W133" s="177"/>
    </row>
    <row r="134" spans="1:23" x14ac:dyDescent="0.25">
      <c r="A134" s="9"/>
      <c r="B134" s="65" t="s">
        <v>642</v>
      </c>
      <c r="C134" s="352">
        <v>0</v>
      </c>
      <c r="D134" s="353">
        <v>0</v>
      </c>
      <c r="E134" s="280"/>
      <c r="F134" s="281"/>
      <c r="G134" s="281"/>
      <c r="H134" s="281"/>
      <c r="I134" s="282"/>
      <c r="J134" s="754"/>
      <c r="R134" s="177"/>
      <c r="S134" s="177"/>
      <c r="T134" s="177"/>
      <c r="U134" s="177"/>
      <c r="W134" s="177"/>
    </row>
    <row r="135" spans="1:23" x14ac:dyDescent="0.25">
      <c r="A135" s="9"/>
      <c r="B135" s="65" t="s">
        <v>643</v>
      </c>
      <c r="C135" s="352">
        <v>0</v>
      </c>
      <c r="D135" s="353">
        <v>0</v>
      </c>
      <c r="E135" s="280"/>
      <c r="F135" s="281"/>
      <c r="G135" s="281"/>
      <c r="H135" s="281"/>
      <c r="I135" s="282"/>
      <c r="J135" s="754"/>
      <c r="R135" s="177"/>
      <c r="S135" s="177"/>
      <c r="T135" s="177"/>
      <c r="U135" s="177"/>
      <c r="W135" s="177"/>
    </row>
    <row r="136" spans="1:23" x14ac:dyDescent="0.25">
      <c r="A136" s="9"/>
      <c r="B136" s="65" t="s">
        <v>644</v>
      </c>
      <c r="C136" s="352">
        <v>0</v>
      </c>
      <c r="D136" s="353">
        <v>0</v>
      </c>
      <c r="E136" s="280"/>
      <c r="F136" s="281"/>
      <c r="G136" s="281"/>
      <c r="H136" s="281"/>
      <c r="I136" s="282"/>
      <c r="J136" s="754"/>
      <c r="R136" s="177"/>
      <c r="S136" s="177"/>
      <c r="T136" s="177"/>
      <c r="U136" s="177"/>
      <c r="W136" s="177"/>
    </row>
    <row r="137" spans="1:23" x14ac:dyDescent="0.25">
      <c r="A137" s="9"/>
      <c r="B137" s="65" t="s">
        <v>645</v>
      </c>
      <c r="C137" s="352">
        <v>0</v>
      </c>
      <c r="D137" s="353">
        <v>0</v>
      </c>
      <c r="E137" s="280"/>
      <c r="F137" s="281"/>
      <c r="G137" s="281"/>
      <c r="H137" s="281"/>
      <c r="I137" s="282"/>
      <c r="J137" s="754"/>
      <c r="R137" s="177"/>
      <c r="S137" s="177"/>
      <c r="T137" s="177"/>
      <c r="U137" s="177"/>
      <c r="W137" s="177"/>
    </row>
    <row r="138" spans="1:23" x14ac:dyDescent="0.25">
      <c r="A138" s="9"/>
      <c r="B138" s="65" t="s">
        <v>646</v>
      </c>
      <c r="C138" s="352">
        <v>0</v>
      </c>
      <c r="D138" s="353">
        <v>0</v>
      </c>
      <c r="E138" s="280"/>
      <c r="F138" s="281"/>
      <c r="G138" s="281"/>
      <c r="H138" s="281"/>
      <c r="I138" s="282"/>
      <c r="J138" s="754"/>
      <c r="R138" s="177"/>
      <c r="S138" s="177"/>
      <c r="T138" s="177"/>
      <c r="U138" s="177"/>
      <c r="W138" s="177"/>
    </row>
    <row r="139" spans="1:23" x14ac:dyDescent="0.25">
      <c r="A139" s="9"/>
      <c r="B139" s="65" t="s">
        <v>647</v>
      </c>
      <c r="C139" s="352">
        <v>0</v>
      </c>
      <c r="D139" s="353">
        <v>0</v>
      </c>
      <c r="E139" s="280"/>
      <c r="F139" s="281"/>
      <c r="G139" s="281"/>
      <c r="H139" s="281"/>
      <c r="I139" s="282"/>
      <c r="J139" s="754"/>
      <c r="R139" s="177"/>
      <c r="S139" s="177"/>
      <c r="T139" s="177"/>
      <c r="U139" s="177"/>
      <c r="W139" s="177"/>
    </row>
    <row r="140" spans="1:23" x14ac:dyDescent="0.25">
      <c r="A140" s="9"/>
      <c r="B140" s="65" t="s">
        <v>648</v>
      </c>
      <c r="C140" s="352">
        <v>0</v>
      </c>
      <c r="D140" s="353">
        <v>0</v>
      </c>
      <c r="E140" s="280"/>
      <c r="F140" s="281"/>
      <c r="G140" s="281"/>
      <c r="H140" s="281"/>
      <c r="I140" s="282"/>
      <c r="J140" s="754"/>
      <c r="R140" s="177"/>
      <c r="S140" s="177"/>
      <c r="T140" s="177"/>
      <c r="U140" s="177"/>
      <c r="W140" s="177"/>
    </row>
    <row r="141" spans="1:23" x14ac:dyDescent="0.25">
      <c r="A141" s="9"/>
      <c r="B141" s="65" t="s">
        <v>649</v>
      </c>
      <c r="C141" s="352">
        <v>0</v>
      </c>
      <c r="D141" s="353">
        <v>0</v>
      </c>
      <c r="E141" s="280"/>
      <c r="F141" s="281"/>
      <c r="G141" s="281"/>
      <c r="H141" s="281"/>
      <c r="I141" s="282"/>
      <c r="J141" s="754"/>
      <c r="R141" s="177"/>
      <c r="S141" s="177"/>
      <c r="T141" s="177"/>
      <c r="U141" s="177"/>
      <c r="W141" s="177"/>
    </row>
    <row r="142" spans="1:23" x14ac:dyDescent="0.25">
      <c r="A142" s="9"/>
      <c r="B142" s="65" t="s">
        <v>650</v>
      </c>
      <c r="C142" s="352">
        <v>0</v>
      </c>
      <c r="D142" s="353">
        <v>0</v>
      </c>
      <c r="E142" s="280"/>
      <c r="F142" s="281"/>
      <c r="G142" s="281"/>
      <c r="H142" s="281"/>
      <c r="I142" s="282"/>
      <c r="J142" s="754"/>
      <c r="R142" s="177"/>
      <c r="S142" s="177"/>
      <c r="T142" s="177"/>
      <c r="U142" s="177"/>
      <c r="W142" s="177"/>
    </row>
    <row r="143" spans="1:23" x14ac:dyDescent="0.25">
      <c r="A143" s="9"/>
      <c r="B143" s="65" t="s">
        <v>651</v>
      </c>
      <c r="C143" s="352">
        <v>0</v>
      </c>
      <c r="D143" s="353">
        <v>0</v>
      </c>
      <c r="E143" s="280"/>
      <c r="F143" s="281"/>
      <c r="G143" s="281"/>
      <c r="H143" s="281"/>
      <c r="I143" s="282"/>
      <c r="J143" s="754"/>
      <c r="R143" s="177"/>
      <c r="S143" s="177"/>
      <c r="T143" s="177"/>
      <c r="U143" s="177"/>
      <c r="W143" s="177"/>
    </row>
    <row r="144" spans="1:23" x14ac:dyDescent="0.25">
      <c r="A144" s="9"/>
      <c r="B144" s="65" t="s">
        <v>652</v>
      </c>
      <c r="C144" s="352">
        <v>0</v>
      </c>
      <c r="D144" s="353">
        <v>0</v>
      </c>
      <c r="E144" s="280"/>
      <c r="F144" s="281"/>
      <c r="G144" s="281"/>
      <c r="H144" s="281"/>
      <c r="I144" s="282"/>
      <c r="J144" s="754"/>
      <c r="R144" s="177"/>
      <c r="S144" s="177"/>
      <c r="T144" s="177"/>
      <c r="U144" s="177"/>
      <c r="W144" s="177"/>
    </row>
    <row r="145" spans="1:23" x14ac:dyDescent="0.25">
      <c r="A145" s="9"/>
      <c r="B145" s="65" t="s">
        <v>653</v>
      </c>
      <c r="C145" s="352">
        <v>0</v>
      </c>
      <c r="D145" s="353">
        <v>0</v>
      </c>
      <c r="E145" s="280"/>
      <c r="F145" s="281"/>
      <c r="G145" s="281"/>
      <c r="H145" s="281"/>
      <c r="I145" s="282"/>
      <c r="J145" s="754"/>
      <c r="R145" s="177"/>
      <c r="S145" s="177"/>
      <c r="T145" s="177"/>
      <c r="U145" s="177"/>
      <c r="W145" s="177"/>
    </row>
    <row r="146" spans="1:23" x14ac:dyDescent="0.25">
      <c r="A146" s="9"/>
      <c r="B146" s="65" t="s">
        <v>654</v>
      </c>
      <c r="C146" s="352">
        <v>0</v>
      </c>
      <c r="D146" s="353">
        <v>0</v>
      </c>
      <c r="E146" s="280"/>
      <c r="F146" s="281"/>
      <c r="G146" s="281"/>
      <c r="H146" s="281"/>
      <c r="I146" s="282"/>
      <c r="J146" s="754"/>
      <c r="R146" s="177"/>
      <c r="S146" s="177"/>
      <c r="T146" s="177"/>
      <c r="U146" s="177"/>
      <c r="W146" s="177"/>
    </row>
    <row r="147" spans="1:23" x14ac:dyDescent="0.25">
      <c r="A147" s="9"/>
      <c r="B147" s="65" t="s">
        <v>655</v>
      </c>
      <c r="C147" s="352">
        <v>0</v>
      </c>
      <c r="D147" s="353">
        <v>0</v>
      </c>
      <c r="E147" s="280"/>
      <c r="F147" s="281"/>
      <c r="G147" s="281"/>
      <c r="H147" s="281"/>
      <c r="I147" s="282"/>
      <c r="J147" s="754"/>
      <c r="R147" s="177"/>
      <c r="S147" s="177"/>
      <c r="T147" s="177"/>
      <c r="U147" s="177"/>
      <c r="W147" s="177"/>
    </row>
    <row r="148" spans="1:23" x14ac:dyDescent="0.25">
      <c r="A148" s="9"/>
      <c r="B148" s="65" t="s">
        <v>656</v>
      </c>
      <c r="C148" s="352">
        <v>0</v>
      </c>
      <c r="D148" s="353">
        <v>0</v>
      </c>
      <c r="E148" s="280"/>
      <c r="F148" s="281"/>
      <c r="G148" s="281"/>
      <c r="H148" s="281"/>
      <c r="I148" s="282"/>
      <c r="J148" s="754"/>
      <c r="R148" s="177"/>
      <c r="S148" s="177"/>
      <c r="T148" s="177"/>
      <c r="U148" s="177"/>
      <c r="W148" s="177"/>
    </row>
    <row r="149" spans="1:23" x14ac:dyDescent="0.25">
      <c r="A149" s="9"/>
      <c r="B149" s="65" t="s">
        <v>657</v>
      </c>
      <c r="C149" s="352">
        <v>0</v>
      </c>
      <c r="D149" s="353">
        <v>0</v>
      </c>
      <c r="E149" s="280"/>
      <c r="F149" s="281"/>
      <c r="G149" s="281"/>
      <c r="H149" s="281"/>
      <c r="I149" s="282"/>
      <c r="J149" s="754"/>
      <c r="R149" s="177"/>
      <c r="S149" s="177"/>
      <c r="T149" s="177"/>
      <c r="U149" s="177"/>
      <c r="W149" s="177"/>
    </row>
    <row r="150" spans="1:23" x14ac:dyDescent="0.25">
      <c r="A150" s="9"/>
      <c r="B150" s="65" t="s">
        <v>658</v>
      </c>
      <c r="C150" s="352">
        <v>0</v>
      </c>
      <c r="D150" s="353">
        <v>0</v>
      </c>
      <c r="E150" s="280"/>
      <c r="F150" s="281"/>
      <c r="G150" s="281"/>
      <c r="H150" s="281"/>
      <c r="I150" s="282"/>
      <c r="J150" s="754"/>
      <c r="R150" s="177"/>
      <c r="S150" s="177"/>
      <c r="T150" s="177"/>
      <c r="U150" s="177"/>
      <c r="W150" s="177"/>
    </row>
    <row r="151" spans="1:23" x14ac:dyDescent="0.25">
      <c r="A151" s="9"/>
      <c r="B151" s="65" t="s">
        <v>659</v>
      </c>
      <c r="C151" s="352">
        <v>0</v>
      </c>
      <c r="D151" s="353">
        <v>0</v>
      </c>
      <c r="E151" s="280"/>
      <c r="F151" s="281"/>
      <c r="G151" s="281"/>
      <c r="H151" s="281"/>
      <c r="I151" s="282"/>
      <c r="J151" s="754"/>
      <c r="R151" s="177"/>
      <c r="S151" s="177"/>
      <c r="T151" s="177"/>
      <c r="U151" s="177"/>
      <c r="W151" s="177"/>
    </row>
    <row r="152" spans="1:23" x14ac:dyDescent="0.25">
      <c r="A152" s="9"/>
      <c r="B152" s="65" t="s">
        <v>660</v>
      </c>
      <c r="C152" s="352">
        <v>0</v>
      </c>
      <c r="D152" s="353">
        <v>0</v>
      </c>
      <c r="E152" s="280"/>
      <c r="F152" s="281"/>
      <c r="G152" s="281"/>
      <c r="H152" s="281"/>
      <c r="I152" s="282"/>
      <c r="J152" s="754"/>
      <c r="R152" s="177"/>
      <c r="S152" s="177"/>
      <c r="T152" s="177"/>
      <c r="U152" s="177"/>
      <c r="W152" s="177"/>
    </row>
    <row r="153" spans="1:23" x14ac:dyDescent="0.25">
      <c r="A153" s="9"/>
      <c r="B153" s="65" t="s">
        <v>661</v>
      </c>
      <c r="C153" s="352">
        <v>0</v>
      </c>
      <c r="D153" s="353">
        <v>0</v>
      </c>
      <c r="E153" s="280"/>
      <c r="F153" s="281"/>
      <c r="G153" s="281"/>
      <c r="H153" s="281"/>
      <c r="I153" s="282"/>
      <c r="J153" s="754"/>
      <c r="R153" s="177"/>
      <c r="S153" s="177"/>
      <c r="T153" s="177"/>
      <c r="U153" s="177"/>
      <c r="W153" s="177"/>
    </row>
    <row r="154" spans="1:23" x14ac:dyDescent="0.25">
      <c r="A154" s="9"/>
      <c r="B154" s="65" t="s">
        <v>662</v>
      </c>
      <c r="C154" s="352">
        <v>0</v>
      </c>
      <c r="D154" s="353">
        <v>0</v>
      </c>
      <c r="E154" s="280"/>
      <c r="F154" s="281"/>
      <c r="G154" s="281"/>
      <c r="H154" s="281"/>
      <c r="I154" s="282"/>
      <c r="J154" s="754"/>
      <c r="R154" s="177"/>
      <c r="S154" s="177"/>
      <c r="T154" s="177"/>
      <c r="U154" s="177"/>
      <c r="W154" s="177"/>
    </row>
    <row r="155" spans="1:23" x14ac:dyDescent="0.25">
      <c r="A155" s="9"/>
      <c r="B155" s="65" t="s">
        <v>663</v>
      </c>
      <c r="C155" s="352">
        <v>0</v>
      </c>
      <c r="D155" s="353">
        <v>0</v>
      </c>
      <c r="E155" s="280"/>
      <c r="F155" s="281"/>
      <c r="G155" s="281"/>
      <c r="H155" s="281"/>
      <c r="I155" s="282"/>
      <c r="J155" s="754"/>
      <c r="R155" s="177"/>
      <c r="S155" s="177"/>
      <c r="T155" s="177"/>
      <c r="U155" s="177"/>
      <c r="W155" s="177"/>
    </row>
    <row r="156" spans="1:23" x14ac:dyDescent="0.25">
      <c r="A156" s="9"/>
      <c r="B156" s="65" t="s">
        <v>664</v>
      </c>
      <c r="C156" s="352">
        <v>0</v>
      </c>
      <c r="D156" s="353">
        <v>0</v>
      </c>
      <c r="E156" s="280"/>
      <c r="F156" s="281"/>
      <c r="G156" s="281"/>
      <c r="H156" s="281"/>
      <c r="I156" s="282"/>
      <c r="J156" s="754"/>
      <c r="R156" s="177"/>
      <c r="S156" s="177"/>
      <c r="T156" s="177"/>
      <c r="U156" s="177"/>
      <c r="W156" s="177"/>
    </row>
    <row r="157" spans="1:23" x14ac:dyDescent="0.25">
      <c r="A157" s="9"/>
      <c r="B157" s="65" t="s">
        <v>665</v>
      </c>
      <c r="C157" s="352">
        <v>0</v>
      </c>
      <c r="D157" s="353">
        <v>0</v>
      </c>
      <c r="E157" s="280"/>
      <c r="F157" s="281"/>
      <c r="G157" s="281"/>
      <c r="H157" s="281"/>
      <c r="I157" s="282"/>
      <c r="J157" s="754"/>
      <c r="R157" s="177"/>
      <c r="S157" s="177"/>
      <c r="T157" s="177"/>
      <c r="U157" s="177"/>
      <c r="W157" s="177"/>
    </row>
    <row r="158" spans="1:23" x14ac:dyDescent="0.25">
      <c r="A158" s="9"/>
      <c r="B158" s="65" t="s">
        <v>666</v>
      </c>
      <c r="C158" s="352">
        <v>0</v>
      </c>
      <c r="D158" s="353">
        <v>0</v>
      </c>
      <c r="E158" s="280"/>
      <c r="F158" s="281"/>
      <c r="G158" s="281"/>
      <c r="H158" s="281"/>
      <c r="I158" s="282"/>
      <c r="J158" s="754"/>
      <c r="R158" s="177"/>
      <c r="S158" s="177"/>
      <c r="T158" s="177"/>
      <c r="U158" s="177"/>
      <c r="W158" s="177"/>
    </row>
    <row r="159" spans="1:23" x14ac:dyDescent="0.25">
      <c r="A159" s="9"/>
      <c r="B159" s="65" t="s">
        <v>667</v>
      </c>
      <c r="C159" s="352">
        <v>0</v>
      </c>
      <c r="D159" s="353">
        <v>0</v>
      </c>
      <c r="E159" s="280"/>
      <c r="F159" s="281"/>
      <c r="G159" s="281"/>
      <c r="H159" s="281"/>
      <c r="I159" s="282"/>
      <c r="J159" s="754"/>
      <c r="R159" s="177"/>
      <c r="S159" s="177"/>
      <c r="T159" s="177"/>
      <c r="U159" s="177"/>
      <c r="W159" s="177"/>
    </row>
    <row r="160" spans="1:23" x14ac:dyDescent="0.25">
      <c r="A160" s="9"/>
      <c r="B160" s="65" t="s">
        <v>668</v>
      </c>
      <c r="C160" s="352">
        <v>0</v>
      </c>
      <c r="D160" s="353">
        <v>0</v>
      </c>
      <c r="E160" s="280"/>
      <c r="F160" s="281"/>
      <c r="G160" s="281"/>
      <c r="H160" s="281"/>
      <c r="I160" s="282"/>
      <c r="J160" s="754"/>
      <c r="R160" s="177"/>
      <c r="S160" s="177"/>
      <c r="T160" s="177"/>
      <c r="U160" s="177"/>
      <c r="W160" s="177"/>
    </row>
    <row r="161" spans="1:23" x14ac:dyDescent="0.25">
      <c r="A161" s="9"/>
      <c r="B161" s="65" t="s">
        <v>669</v>
      </c>
      <c r="C161" s="352">
        <v>0</v>
      </c>
      <c r="D161" s="353">
        <v>0</v>
      </c>
      <c r="E161" s="280"/>
      <c r="F161" s="281"/>
      <c r="G161" s="281"/>
      <c r="H161" s="281"/>
      <c r="I161" s="282"/>
      <c r="J161" s="754"/>
      <c r="R161" s="177"/>
      <c r="S161" s="177"/>
      <c r="T161" s="177"/>
      <c r="U161" s="177"/>
      <c r="W161" s="177"/>
    </row>
    <row r="162" spans="1:23" x14ac:dyDescent="0.25">
      <c r="A162" s="9"/>
      <c r="B162" s="65" t="s">
        <v>670</v>
      </c>
      <c r="C162" s="352">
        <v>0</v>
      </c>
      <c r="D162" s="353">
        <v>0</v>
      </c>
      <c r="E162" s="280"/>
      <c r="F162" s="281"/>
      <c r="G162" s="281"/>
      <c r="H162" s="281"/>
      <c r="I162" s="282"/>
      <c r="J162" s="754"/>
      <c r="R162" s="177"/>
      <c r="S162" s="177"/>
      <c r="T162" s="177"/>
      <c r="U162" s="177"/>
      <c r="W162" s="177"/>
    </row>
    <row r="163" spans="1:23" x14ac:dyDescent="0.25">
      <c r="A163" s="9"/>
      <c r="B163" s="65" t="s">
        <v>671</v>
      </c>
      <c r="C163" s="352">
        <v>0</v>
      </c>
      <c r="D163" s="353">
        <v>0</v>
      </c>
      <c r="E163" s="280"/>
      <c r="F163" s="281"/>
      <c r="G163" s="281"/>
      <c r="H163" s="281"/>
      <c r="I163" s="282"/>
      <c r="J163" s="754"/>
      <c r="R163" s="177"/>
      <c r="S163" s="177"/>
      <c r="T163" s="177"/>
      <c r="U163" s="177"/>
      <c r="W163" s="177"/>
    </row>
    <row r="164" spans="1:23" x14ac:dyDescent="0.25">
      <c r="A164" s="9"/>
      <c r="B164" s="65" t="s">
        <v>672</v>
      </c>
      <c r="C164" s="352">
        <v>0</v>
      </c>
      <c r="D164" s="353">
        <v>0</v>
      </c>
      <c r="E164" s="280"/>
      <c r="F164" s="281"/>
      <c r="G164" s="281"/>
      <c r="H164" s="281"/>
      <c r="I164" s="282"/>
      <c r="J164" s="754"/>
      <c r="R164" s="177"/>
      <c r="S164" s="177"/>
      <c r="T164" s="177"/>
      <c r="U164" s="177"/>
      <c r="W164" s="177"/>
    </row>
    <row r="165" spans="1:23" x14ac:dyDescent="0.25">
      <c r="A165" s="9"/>
      <c r="B165" s="65" t="s">
        <v>673</v>
      </c>
      <c r="C165" s="352">
        <v>0</v>
      </c>
      <c r="D165" s="353">
        <v>0</v>
      </c>
      <c r="E165" s="280"/>
      <c r="F165" s="281"/>
      <c r="G165" s="281"/>
      <c r="H165" s="281"/>
      <c r="I165" s="282"/>
      <c r="J165" s="754"/>
      <c r="R165" s="177"/>
      <c r="S165" s="177"/>
      <c r="T165" s="177"/>
      <c r="U165" s="177"/>
      <c r="W165" s="177"/>
    </row>
    <row r="166" spans="1:23" x14ac:dyDescent="0.25">
      <c r="A166" s="9"/>
      <c r="B166" s="65" t="s">
        <v>674</v>
      </c>
      <c r="C166" s="352">
        <v>0</v>
      </c>
      <c r="D166" s="353">
        <v>0</v>
      </c>
      <c r="E166" s="280"/>
      <c r="F166" s="281"/>
      <c r="G166" s="281"/>
      <c r="H166" s="281"/>
      <c r="I166" s="282"/>
      <c r="J166" s="754"/>
      <c r="R166" s="177"/>
      <c r="S166" s="177"/>
      <c r="T166" s="177"/>
      <c r="U166" s="177"/>
      <c r="W166" s="177"/>
    </row>
    <row r="167" spans="1:23" x14ac:dyDescent="0.25">
      <c r="A167" s="9"/>
      <c r="B167" s="65" t="s">
        <v>675</v>
      </c>
      <c r="C167" s="352">
        <v>0</v>
      </c>
      <c r="D167" s="353">
        <v>0</v>
      </c>
      <c r="E167" s="280"/>
      <c r="F167" s="281"/>
      <c r="G167" s="281"/>
      <c r="H167" s="281"/>
      <c r="I167" s="282"/>
      <c r="J167" s="754"/>
      <c r="R167" s="177"/>
      <c r="S167" s="177"/>
      <c r="T167" s="177"/>
      <c r="U167" s="177"/>
      <c r="W167" s="177"/>
    </row>
    <row r="168" spans="1:23" x14ac:dyDescent="0.25">
      <c r="A168" s="9"/>
      <c r="B168" s="65" t="s">
        <v>676</v>
      </c>
      <c r="C168" s="352">
        <v>0</v>
      </c>
      <c r="D168" s="353">
        <v>0</v>
      </c>
      <c r="E168" s="280"/>
      <c r="F168" s="281"/>
      <c r="G168" s="281"/>
      <c r="H168" s="281"/>
      <c r="I168" s="282"/>
      <c r="J168" s="754"/>
      <c r="R168" s="177"/>
      <c r="S168" s="177"/>
      <c r="T168" s="177"/>
      <c r="U168" s="177"/>
      <c r="W168" s="177"/>
    </row>
    <row r="169" spans="1:23" x14ac:dyDescent="0.25">
      <c r="A169" s="9"/>
      <c r="B169" s="65" t="s">
        <v>677</v>
      </c>
      <c r="C169" s="352">
        <v>0</v>
      </c>
      <c r="D169" s="353">
        <v>0</v>
      </c>
      <c r="E169" s="280"/>
      <c r="F169" s="281"/>
      <c r="G169" s="281"/>
      <c r="H169" s="281"/>
      <c r="I169" s="282"/>
      <c r="J169" s="754"/>
      <c r="R169" s="177"/>
      <c r="S169" s="177"/>
      <c r="T169" s="177"/>
      <c r="U169" s="177"/>
      <c r="W169" s="177"/>
    </row>
    <row r="170" spans="1:23" x14ac:dyDescent="0.25">
      <c r="A170" s="9"/>
      <c r="B170" s="65" t="s">
        <v>678</v>
      </c>
      <c r="C170" s="352">
        <v>0</v>
      </c>
      <c r="D170" s="353">
        <v>0</v>
      </c>
      <c r="E170" s="280"/>
      <c r="F170" s="281"/>
      <c r="G170" s="281"/>
      <c r="H170" s="281"/>
      <c r="I170" s="282"/>
      <c r="J170" s="754"/>
      <c r="R170" s="177"/>
      <c r="S170" s="177"/>
      <c r="T170" s="177"/>
      <c r="U170" s="177"/>
      <c r="W170" s="177"/>
    </row>
    <row r="171" spans="1:23" x14ac:dyDescent="0.25">
      <c r="A171" s="9"/>
      <c r="B171" s="65" t="s">
        <v>679</v>
      </c>
      <c r="C171" s="352">
        <v>0</v>
      </c>
      <c r="D171" s="353">
        <v>0</v>
      </c>
      <c r="E171" s="280"/>
      <c r="F171" s="281"/>
      <c r="G171" s="281"/>
      <c r="H171" s="281"/>
      <c r="I171" s="282"/>
      <c r="J171" s="754"/>
      <c r="R171" s="177"/>
      <c r="S171" s="177"/>
      <c r="T171" s="177"/>
      <c r="U171" s="177"/>
      <c r="W171" s="177"/>
    </row>
    <row r="172" spans="1:23" x14ac:dyDescent="0.25">
      <c r="A172" s="9"/>
      <c r="B172" s="65" t="s">
        <v>680</v>
      </c>
      <c r="C172" s="352">
        <v>0</v>
      </c>
      <c r="D172" s="353">
        <v>0</v>
      </c>
      <c r="E172" s="280"/>
      <c r="F172" s="281"/>
      <c r="G172" s="281"/>
      <c r="H172" s="281"/>
      <c r="I172" s="282"/>
      <c r="J172" s="754"/>
      <c r="R172" s="177"/>
      <c r="S172" s="177"/>
      <c r="T172" s="177"/>
      <c r="U172" s="177"/>
      <c r="W172" s="177"/>
    </row>
    <row r="173" spans="1:23" x14ac:dyDescent="0.25">
      <c r="A173" s="11"/>
      <c r="B173" s="66" t="s">
        <v>681</v>
      </c>
      <c r="C173" s="354">
        <v>0</v>
      </c>
      <c r="D173" s="350">
        <v>0</v>
      </c>
      <c r="E173" s="286"/>
      <c r="F173" s="287"/>
      <c r="G173" s="287"/>
      <c r="H173" s="287"/>
      <c r="I173" s="288"/>
      <c r="J173" s="754"/>
      <c r="R173" s="177"/>
      <c r="S173" s="177"/>
      <c r="T173" s="177"/>
      <c r="U173" s="177"/>
      <c r="W173" s="177"/>
    </row>
    <row r="174" spans="1:23" x14ac:dyDescent="0.25">
      <c r="R174" s="177"/>
      <c r="S174" s="177"/>
      <c r="T174" s="177"/>
      <c r="U174" s="177"/>
      <c r="W174" s="177"/>
    </row>
    <row r="176" spans="1:23" x14ac:dyDescent="0.25">
      <c r="A176" s="1540"/>
      <c r="B176" s="1541"/>
      <c r="C176" s="1542"/>
      <c r="D176" s="1542"/>
      <c r="E176" s="1542"/>
      <c r="F176" s="1542"/>
      <c r="G176" s="1542"/>
      <c r="H176" s="1542"/>
      <c r="I176" s="1542"/>
      <c r="U176" s="176"/>
      <c r="V176"/>
    </row>
    <row r="177" spans="1:22" x14ac:dyDescent="0.25">
      <c r="A177" s="1540"/>
      <c r="B177" s="1541"/>
      <c r="C177" s="1542"/>
      <c r="D177" s="1542"/>
      <c r="E177" s="1542"/>
      <c r="F177" s="1542"/>
      <c r="G177" s="1542"/>
      <c r="H177" s="1542"/>
      <c r="I177" s="1542"/>
      <c r="U177" s="176"/>
      <c r="V177"/>
    </row>
    <row r="178" spans="1:22" x14ac:dyDescent="0.25">
      <c r="A178" s="311"/>
      <c r="B178" s="1509"/>
      <c r="C178" s="1510"/>
      <c r="D178" s="1510"/>
      <c r="E178" s="1510"/>
      <c r="F178" s="1510"/>
      <c r="G178" s="1510"/>
      <c r="H178" s="1510"/>
      <c r="I178" s="1510"/>
      <c r="U178" s="176"/>
      <c r="V178"/>
    </row>
    <row r="179" spans="1:22" x14ac:dyDescent="0.25">
      <c r="A179" s="311"/>
      <c r="B179" s="1509"/>
      <c r="C179" s="1510"/>
      <c r="D179" s="1510"/>
      <c r="E179" s="1510"/>
      <c r="F179" s="1510"/>
      <c r="G179" s="1510"/>
      <c r="H179" s="1510"/>
      <c r="I179" s="1510"/>
      <c r="U179" s="176"/>
      <c r="V179"/>
    </row>
    <row r="180" spans="1:22" ht="28.5" customHeight="1" x14ac:dyDescent="0.25">
      <c r="A180" s="311"/>
      <c r="B180" s="1509"/>
      <c r="C180" s="1510"/>
      <c r="D180" s="1510"/>
      <c r="E180" s="1510"/>
      <c r="F180" s="1510"/>
      <c r="G180" s="1510"/>
      <c r="H180" s="1510"/>
      <c r="I180" s="1510"/>
      <c r="U180" s="176"/>
      <c r="V180"/>
    </row>
    <row r="181" spans="1:22" ht="28.5" customHeight="1" x14ac:dyDescent="0.25">
      <c r="A181" s="311"/>
      <c r="B181" s="1509"/>
      <c r="C181" s="1510"/>
      <c r="D181" s="1510"/>
      <c r="E181" s="1510"/>
      <c r="F181" s="1510"/>
      <c r="G181" s="1510"/>
      <c r="H181" s="1510"/>
      <c r="I181" s="1510"/>
      <c r="U181" s="176"/>
      <c r="V181"/>
    </row>
    <row r="182" spans="1:22" x14ac:dyDescent="0.25">
      <c r="A182" s="311"/>
      <c r="B182" s="1509"/>
      <c r="C182" s="1510"/>
      <c r="D182" s="1510"/>
      <c r="E182" s="1510"/>
      <c r="F182" s="1510"/>
      <c r="G182" s="1510"/>
      <c r="H182" s="1510"/>
      <c r="I182" s="1510"/>
      <c r="U182" s="176"/>
      <c r="V182"/>
    </row>
    <row r="183" spans="1:22" x14ac:dyDescent="0.25">
      <c r="A183" s="311"/>
      <c r="B183" s="311"/>
      <c r="C183" s="311"/>
      <c r="D183" s="311"/>
      <c r="E183" s="311"/>
      <c r="F183" s="311"/>
      <c r="G183" s="311"/>
      <c r="H183" s="311"/>
      <c r="I183" s="311"/>
      <c r="U183" s="176"/>
      <c r="V183"/>
    </row>
    <row r="184" spans="1:22" x14ac:dyDescent="0.25">
      <c r="A184" s="1526"/>
      <c r="B184" s="1512"/>
      <c r="C184" s="1513"/>
      <c r="D184" s="1513"/>
      <c r="E184" s="1513"/>
      <c r="F184" s="1513"/>
      <c r="G184" s="1513"/>
      <c r="H184" s="1513"/>
      <c r="I184" s="1513"/>
      <c r="U184" s="176"/>
      <c r="V184"/>
    </row>
    <row r="185" spans="1:22" x14ac:dyDescent="0.25">
      <c r="A185" s="1526"/>
      <c r="B185" s="1512"/>
      <c r="C185" s="1513"/>
      <c r="D185" s="1513"/>
      <c r="E185" s="1513"/>
      <c r="F185" s="1513"/>
      <c r="G185" s="1513"/>
      <c r="H185" s="1513"/>
      <c r="I185" s="1513"/>
      <c r="U185" s="176"/>
      <c r="V185"/>
    </row>
    <row r="186" spans="1:22" x14ac:dyDescent="0.25">
      <c r="A186" s="311"/>
      <c r="B186" s="1509"/>
      <c r="C186" s="1510"/>
      <c r="D186" s="1510"/>
      <c r="E186" s="1510"/>
      <c r="F186" s="1510"/>
      <c r="G186" s="1510"/>
      <c r="H186" s="1510"/>
      <c r="I186" s="1510"/>
      <c r="U186" s="176"/>
      <c r="V186"/>
    </row>
    <row r="187" spans="1:22" x14ac:dyDescent="0.25">
      <c r="A187" s="311"/>
      <c r="B187" s="1509"/>
      <c r="C187" s="1510"/>
      <c r="D187" s="1510"/>
      <c r="E187" s="1510"/>
      <c r="F187" s="1510"/>
      <c r="G187" s="1510"/>
      <c r="H187" s="1510"/>
      <c r="I187" s="1510"/>
      <c r="U187" s="176"/>
      <c r="V187"/>
    </row>
    <row r="188" spans="1:22" x14ac:dyDescent="0.25">
      <c r="A188" s="311"/>
      <c r="B188" s="1509"/>
      <c r="C188" s="1510"/>
      <c r="D188" s="1510"/>
      <c r="E188" s="1510"/>
      <c r="F188" s="1510"/>
      <c r="G188" s="1510"/>
      <c r="H188" s="1510"/>
      <c r="I188" s="1510"/>
    </row>
    <row r="189" spans="1:22" x14ac:dyDescent="0.25">
      <c r="A189" s="311"/>
      <c r="B189" s="1509"/>
      <c r="C189" s="1510"/>
      <c r="D189" s="1510"/>
      <c r="E189" s="1510"/>
      <c r="F189" s="1510"/>
      <c r="G189" s="1510"/>
      <c r="H189" s="1510"/>
      <c r="I189" s="1510"/>
    </row>
    <row r="190" spans="1:22" x14ac:dyDescent="0.25">
      <c r="A190" s="311"/>
      <c r="B190" s="1509"/>
      <c r="C190" s="1510"/>
      <c r="D190" s="1510"/>
      <c r="E190" s="1510"/>
      <c r="F190" s="1510"/>
      <c r="G190" s="1510"/>
      <c r="H190" s="1510"/>
      <c r="I190" s="1510"/>
    </row>
    <row r="191" spans="1:22" x14ac:dyDescent="0.25">
      <c r="A191" s="311"/>
      <c r="B191" s="1509"/>
      <c r="C191" s="1510"/>
      <c r="D191" s="1510"/>
      <c r="E191" s="1510"/>
      <c r="F191" s="1510"/>
      <c r="G191" s="1510"/>
      <c r="H191" s="1510"/>
      <c r="I191" s="1510"/>
    </row>
    <row r="192" spans="1:22" x14ac:dyDescent="0.25">
      <c r="A192" s="311"/>
      <c r="B192" s="1509"/>
      <c r="C192" s="1510"/>
      <c r="D192" s="1510"/>
      <c r="E192" s="1510"/>
      <c r="F192" s="1510"/>
      <c r="G192" s="1510"/>
      <c r="H192" s="1510"/>
      <c r="I192" s="1510"/>
    </row>
    <row r="193" spans="1:25" x14ac:dyDescent="0.25">
      <c r="A193" s="311"/>
      <c r="B193" s="1509"/>
      <c r="C193" s="1510"/>
      <c r="D193" s="1510"/>
      <c r="E193" s="1510"/>
      <c r="F193" s="1510"/>
      <c r="G193" s="1510"/>
      <c r="H193" s="1510"/>
      <c r="I193" s="1510"/>
    </row>
    <row r="194" spans="1:25" x14ac:dyDescent="0.25">
      <c r="A194" s="311"/>
      <c r="B194" s="1509"/>
      <c r="C194" s="1510"/>
      <c r="D194" s="1510"/>
      <c r="E194" s="1510"/>
      <c r="F194" s="1510"/>
      <c r="G194" s="1510"/>
      <c r="H194" s="1510"/>
      <c r="I194" s="1510"/>
    </row>
    <row r="195" spans="1:25" x14ac:dyDescent="0.25">
      <c r="R195" s="177"/>
      <c r="S195" s="177"/>
      <c r="T195" s="177"/>
      <c r="U195" s="177"/>
    </row>
    <row r="196" spans="1:25" s="46" customFormat="1" x14ac:dyDescent="0.25">
      <c r="A196"/>
      <c r="B196"/>
      <c r="C196"/>
      <c r="D196"/>
      <c r="E196"/>
      <c r="F196"/>
      <c r="G196"/>
      <c r="H196"/>
      <c r="I196"/>
      <c r="V196" s="181"/>
      <c r="W196"/>
      <c r="Y196"/>
    </row>
    <row r="197" spans="1:25" s="46" customFormat="1" x14ac:dyDescent="0.25">
      <c r="A197"/>
      <c r="B197"/>
      <c r="C197" s="176"/>
      <c r="D197" s="176"/>
      <c r="E197" s="176"/>
      <c r="F197" s="176"/>
      <c r="G197" s="176"/>
      <c r="H197" s="176"/>
      <c r="I197" s="176"/>
      <c r="V197" s="181"/>
      <c r="W197" s="177"/>
      <c r="Y197" s="177"/>
    </row>
    <row r="198" spans="1:25" x14ac:dyDescent="0.25">
      <c r="A198" s="46"/>
      <c r="B198" s="46"/>
      <c r="C198" s="46"/>
      <c r="D198" s="46"/>
      <c r="E198" s="46"/>
      <c r="F198" s="46"/>
      <c r="G198" s="46"/>
      <c r="H198" s="46"/>
      <c r="I198" s="46"/>
      <c r="K198" s="1010"/>
      <c r="W198" s="46"/>
      <c r="Y198" s="46"/>
    </row>
    <row r="199" spans="1:25" x14ac:dyDescent="0.25">
      <c r="A199" s="46"/>
      <c r="B199" s="46"/>
      <c r="C199" s="46"/>
      <c r="D199" s="46"/>
      <c r="E199" s="46"/>
      <c r="F199" s="46"/>
      <c r="G199" s="46"/>
      <c r="H199" s="46"/>
      <c r="I199" s="46"/>
      <c r="W199" s="46"/>
      <c r="Y199" s="46"/>
    </row>
    <row r="200" spans="1:25" x14ac:dyDescent="0.25">
      <c r="C200" s="1010"/>
    </row>
  </sheetData>
  <mergeCells count="11">
    <mergeCell ref="A1:B1"/>
    <mergeCell ref="K6:K7"/>
    <mergeCell ref="P6:P7"/>
    <mergeCell ref="O6:O7"/>
    <mergeCell ref="N6:N7"/>
    <mergeCell ref="M6:M7"/>
    <mergeCell ref="L6:L7"/>
    <mergeCell ref="C4:D4"/>
    <mergeCell ref="K4:P5"/>
    <mergeCell ref="K3:P3"/>
    <mergeCell ref="E4:I4"/>
  </mergeCells>
  <phoneticPr fontId="34" type="noConversion"/>
  <conditionalFormatting sqref="C7">
    <cfRule type="expression" dxfId="92" priority="4">
      <formula>IF(AND(ISBLANK(A69)=FALSE,YEAR0-DATE(YEAR(YEAR1)-1, MONTH(YEAR1), DAY(YEAR1))&lt;&gt;0),1,0)</formula>
    </cfRule>
  </conditionalFormatting>
  <conditionalFormatting sqref="C9:C21">
    <cfRule type="expression" dxfId="91" priority="12">
      <formula>IF(YEAR1_TOGGLE=0,1,0)</formula>
    </cfRule>
  </conditionalFormatting>
  <conditionalFormatting sqref="C23 C26:C28 C31 C33:C173">
    <cfRule type="expression" dxfId="90" priority="32">
      <formula>IF(YEAR1_TOGGLE=0,1,0)</formula>
    </cfRule>
  </conditionalFormatting>
  <conditionalFormatting sqref="C7:D7">
    <cfRule type="expression" dxfId="89" priority="19">
      <formula>IF(YEAR1-DATE(YEAR(YEAR2)-1, MONTH(YEAR2), DAY(YEAR2))&lt;&gt;0,1,0)</formula>
    </cfRule>
  </conditionalFormatting>
  <conditionalFormatting sqref="C31:D173 K9:P28">
    <cfRule type="cellIs" dxfId="88" priority="48" operator="equal">
      <formula>0</formula>
    </cfRule>
  </conditionalFormatting>
  <conditionalFormatting sqref="C9:F10 C11:I11">
    <cfRule type="cellIs" dxfId="87" priority="13" operator="equal">
      <formula>0</formula>
    </cfRule>
  </conditionalFormatting>
  <conditionalFormatting sqref="C23:F23 C26:F27 C28:I28 C21:I22 C12:F20 C24:I25">
    <cfRule type="cellIs" dxfId="86" priority="33" operator="equal">
      <formula>0</formula>
    </cfRule>
  </conditionalFormatting>
  <conditionalFormatting sqref="C178:I182">
    <cfRule type="cellIs" dxfId="85" priority="50" operator="equal">
      <formula>"ERROR"</formula>
    </cfRule>
  </conditionalFormatting>
  <conditionalFormatting sqref="C186:I194">
    <cfRule type="cellIs" dxfId="84" priority="43" operator="equal">
      <formula>"Explained"</formula>
    </cfRule>
    <cfRule type="cellIs" dxfId="83" priority="49" operator="equal">
      <formula>"WARNING"</formula>
    </cfRule>
  </conditionalFormatting>
  <conditionalFormatting sqref="D9:D21">
    <cfRule type="expression" dxfId="82" priority="11">
      <formula>IF(YEAR2_TOGGLE=0,1,0)</formula>
    </cfRule>
  </conditionalFormatting>
  <conditionalFormatting sqref="D7:E7">
    <cfRule type="expression" dxfId="81" priority="18">
      <formula>IF(YEAR2-DATE(YEAR(YEAR3)-1, MONTH(YEAR3), DAY(YEAR3))&lt;&gt;0,1,0)</formula>
    </cfRule>
  </conditionalFormatting>
  <conditionalFormatting sqref="E9:E21">
    <cfRule type="expression" dxfId="80" priority="10">
      <formula>IF(YEAR3_TOGGLE=0,1,0)</formula>
    </cfRule>
  </conditionalFormatting>
  <conditionalFormatting sqref="E23 E26:E28">
    <cfRule type="expression" dxfId="79" priority="30">
      <formula>IF(YEAR3_TOGGLE=0,1,0)</formula>
    </cfRule>
  </conditionalFormatting>
  <conditionalFormatting sqref="E7:F7">
    <cfRule type="expression" dxfId="78" priority="17">
      <formula>IF(YEAR3-DATE(YEAR(YEAR4)-1, MONTH(YEAR4), DAY(YEAR4))&lt;&gt;0,1,0)</formula>
    </cfRule>
  </conditionalFormatting>
  <conditionalFormatting sqref="E21:I21 D23 D26:D28 D31 D33:D173">
    <cfRule type="expression" dxfId="77" priority="31">
      <formula>IF(YEAR2_TOGGLE=0,1,0)</formula>
    </cfRule>
  </conditionalFormatting>
  <conditionalFormatting sqref="F9:F21">
    <cfRule type="expression" dxfId="76" priority="9">
      <formula>IF(YEAR4_TOGGLE=0,1,0)</formula>
    </cfRule>
  </conditionalFormatting>
  <conditionalFormatting sqref="F23 F26:F28">
    <cfRule type="expression" dxfId="75" priority="29">
      <formula>IF(YEAR4_TOGGLE=0,1,0)</formula>
    </cfRule>
  </conditionalFormatting>
  <conditionalFormatting sqref="F7:G7">
    <cfRule type="expression" dxfId="74" priority="16">
      <formula>IF(YEAR4-DATE(YEAR(YEAR5)-1, MONTH(YEAR5), DAY(YEAR5))&lt;&gt;0,1,0)</formula>
    </cfRule>
  </conditionalFormatting>
  <conditionalFormatting sqref="G28">
    <cfRule type="expression" dxfId="73" priority="28">
      <formula>IF(YEAR5_TOGGLE=0,1,0)</formula>
    </cfRule>
  </conditionalFormatting>
  <conditionalFormatting sqref="G7:H7">
    <cfRule type="expression" dxfId="72" priority="15">
      <formula>IF(YEAR5-DATE(YEAR(YEAR6)-1, MONTH(YEAR6), DAY(YEAR6))&lt;&gt;0,1,0)</formula>
    </cfRule>
  </conditionalFormatting>
  <conditionalFormatting sqref="G11:I11 G21">
    <cfRule type="expression" dxfId="71" priority="8">
      <formula>IF(YEAR5_TOGGLE=0,1,0)</formula>
    </cfRule>
  </conditionalFormatting>
  <conditionalFormatting sqref="G11:I11">
    <cfRule type="expression" dxfId="70" priority="1">
      <formula>IF(YEAR4_TOGGLE=0,1,0)</formula>
    </cfRule>
  </conditionalFormatting>
  <conditionalFormatting sqref="H11 H21">
    <cfRule type="expression" dxfId="69" priority="7">
      <formula>IF(YEAR6_TOGGLE=0,1,0)</formula>
    </cfRule>
  </conditionalFormatting>
  <conditionalFormatting sqref="H28">
    <cfRule type="expression" dxfId="68" priority="27">
      <formula>IF(YEAR6_TOGGLE=0,1,0)</formula>
    </cfRule>
  </conditionalFormatting>
  <conditionalFormatting sqref="H7:I7">
    <cfRule type="expression" dxfId="67" priority="14">
      <formula>IF(YEAR6-DATE(YEAR(YEAR7)-1, MONTH(YEAR7), DAY(YEAR7))&lt;&gt;0,1,0)</formula>
    </cfRule>
  </conditionalFormatting>
  <conditionalFormatting sqref="I11 I21">
    <cfRule type="expression" dxfId="66" priority="6">
      <formula>IF(YEAR7_TOGGLE=0,1,0)</formula>
    </cfRule>
  </conditionalFormatting>
  <conditionalFormatting sqref="I28">
    <cfRule type="expression" dxfId="65" priority="26">
      <formula>IF(YEAR7_TOGGLE=0,1,0)</formula>
    </cfRule>
  </conditionalFormatting>
  <conditionalFormatting sqref="K9:P28">
    <cfRule type="expression" dxfId="64" priority="46">
      <formula>IF(ABS(K9)&gt;=0.1,1,0)</formula>
    </cfRule>
  </conditionalFormatting>
  <conditionalFormatting sqref="L9:P12 K9:K21 K23 K26:K28">
    <cfRule type="expression" dxfId="63" priority="25">
      <formula>IF(OR(YEAR1_TOGGLE=0, YEAR2_TOGGLE=0),1,0)</formula>
    </cfRule>
  </conditionalFormatting>
  <conditionalFormatting sqref="M9:M21 M23 M26:M28">
    <cfRule type="expression" dxfId="62" priority="23">
      <formula>IF(OR(YEAR3_TOGGLE=0, YEAR4_TOGGLE=0),1,0)</formula>
    </cfRule>
  </conditionalFormatting>
  <conditionalFormatting sqref="M9:P12 L9:L21 L23 L26:L28">
    <cfRule type="expression" dxfId="61" priority="24">
      <formula>IF(OR(YEAR2_TOGGLE=0, YEAR3_TOGGLE=0),1,0)</formula>
    </cfRule>
  </conditionalFormatting>
  <conditionalFormatting sqref="N9:N21 N23 N26:N28">
    <cfRule type="expression" dxfId="60" priority="22">
      <formula>IF(OR(YEAR4_TOGGLE=0, YEAR5_TOGGLE=0),1,0)</formula>
    </cfRule>
  </conditionalFormatting>
  <conditionalFormatting sqref="O9:O21 O23 O26:O28">
    <cfRule type="expression" dxfId="59" priority="21">
      <formula>IF(OR(YEAR5_TOGGLE=0, YEAR6_TOGGLE=0),1,0)</formula>
    </cfRule>
  </conditionalFormatting>
  <conditionalFormatting sqref="P9:P21 P23 P26:P28">
    <cfRule type="expression" dxfId="58" priority="20">
      <formula>IF(OR(YEAR6_TOGGLE=0, YEAR7_TOGGLE=0),1,0)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T57"/>
  <sheetViews>
    <sheetView showGridLines="0" zoomScaleNormal="100" workbookViewId="0">
      <pane xSplit="2" ySplit="9" topLeftCell="C10" activePane="bottomRight" state="frozen"/>
      <selection pane="topRight"/>
      <selection pane="bottomLeft"/>
      <selection pane="bottomRight" sqref="A1:B1"/>
    </sheetView>
  </sheetViews>
  <sheetFormatPr defaultColWidth="9" defaultRowHeight="15" x14ac:dyDescent="0.25"/>
  <cols>
    <col min="1" max="1" width="5.85546875" customWidth="1"/>
    <col min="2" max="2" width="112" customWidth="1"/>
    <col min="3" max="3" width="17.85546875" customWidth="1"/>
    <col min="4" max="4" width="16.28515625" customWidth="1"/>
    <col min="5" max="5" width="10" customWidth="1"/>
    <col min="6" max="6" width="28.28515625" customWidth="1"/>
    <col min="7" max="7" width="10" customWidth="1"/>
    <col min="12" max="12" width="16" style="46" bestFit="1" customWidth="1"/>
  </cols>
  <sheetData>
    <row r="1" spans="1:20" ht="15.75" x14ac:dyDescent="0.25">
      <c r="A1" s="1579" t="s">
        <v>827</v>
      </c>
      <c r="B1" s="1579"/>
      <c r="I1" s="46"/>
    </row>
    <row r="2" spans="1:20" x14ac:dyDescent="0.25">
      <c r="A2" s="1521" t="s">
        <v>828</v>
      </c>
      <c r="B2" s="1521"/>
    </row>
    <row r="3" spans="1:20" s="1" customFormat="1" ht="22.5" customHeight="1" x14ac:dyDescent="0.2">
      <c r="A3" s="1598"/>
      <c r="B3" s="1598"/>
      <c r="C3" s="1598"/>
      <c r="D3" s="1598"/>
      <c r="E3" s="187"/>
      <c r="G3" s="187"/>
      <c r="H3" s="46"/>
      <c r="I3" s="46"/>
      <c r="K3" s="46"/>
      <c r="M3" s="187"/>
      <c r="R3" s="46"/>
      <c r="S3" s="46"/>
      <c r="T3" s="46"/>
    </row>
    <row r="4" spans="1:20" s="1" customFormat="1" ht="22.5" customHeight="1" x14ac:dyDescent="0.2">
      <c r="A4" s="1598"/>
      <c r="B4" s="1598"/>
      <c r="C4" s="1598"/>
      <c r="D4" s="1598"/>
      <c r="E4" s="187"/>
      <c r="F4" s="920" t="s">
        <v>17</v>
      </c>
      <c r="G4" s="187"/>
      <c r="H4" s="187"/>
      <c r="I4" s="187"/>
      <c r="K4" s="46"/>
      <c r="M4" s="187"/>
      <c r="R4" s="46"/>
      <c r="S4" s="46"/>
      <c r="T4" s="46"/>
    </row>
    <row r="5" spans="1:20" x14ac:dyDescent="0.25">
      <c r="F5" s="1732" t="s">
        <v>253</v>
      </c>
    </row>
    <row r="6" spans="1:20" ht="20.25" customHeight="1" x14ac:dyDescent="0.25">
      <c r="A6" s="17" t="s">
        <v>682</v>
      </c>
      <c r="B6" s="18"/>
      <c r="C6" s="1596" t="s">
        <v>4</v>
      </c>
      <c r="D6" s="1597"/>
      <c r="E6" s="800"/>
      <c r="F6" s="1732"/>
      <c r="G6" s="713"/>
      <c r="H6" s="713"/>
      <c r="I6" s="713"/>
      <c r="J6" s="713"/>
      <c r="K6" s="713"/>
    </row>
    <row r="7" spans="1:20" ht="30.75" customHeight="1" x14ac:dyDescent="0.25">
      <c r="A7" s="19"/>
      <c r="B7" s="13"/>
      <c r="C7" s="167"/>
      <c r="D7" s="170" t="s">
        <v>13</v>
      </c>
      <c r="E7" s="798"/>
      <c r="F7" s="1732"/>
      <c r="G7" s="182"/>
    </row>
    <row r="8" spans="1:20" ht="15" customHeight="1" x14ac:dyDescent="0.25">
      <c r="A8" s="19"/>
      <c r="B8" s="13"/>
      <c r="C8" s="388" t="s">
        <v>1</v>
      </c>
      <c r="D8" s="391" t="s">
        <v>2</v>
      </c>
      <c r="E8" s="798"/>
      <c r="F8" s="1733"/>
      <c r="G8" s="182"/>
    </row>
    <row r="9" spans="1:20" x14ac:dyDescent="0.25">
      <c r="A9" s="20"/>
      <c r="B9" s="56" t="s">
        <v>9</v>
      </c>
      <c r="C9" s="157"/>
      <c r="D9" s="160"/>
      <c r="E9" s="801"/>
      <c r="F9" s="732" t="s">
        <v>20</v>
      </c>
      <c r="G9" s="801"/>
      <c r="H9" s="177"/>
      <c r="I9" s="177"/>
      <c r="J9" s="177"/>
      <c r="K9" s="177"/>
    </row>
    <row r="10" spans="1:20" x14ac:dyDescent="0.25">
      <c r="A10" s="395"/>
      <c r="B10" s="127" t="s">
        <v>683</v>
      </c>
      <c r="C10" s="1730"/>
      <c r="D10" s="1731"/>
      <c r="E10" s="801"/>
      <c r="F10" s="733"/>
      <c r="G10" s="801"/>
      <c r="H10" s="177"/>
      <c r="I10" s="177"/>
      <c r="J10" s="177"/>
      <c r="K10" s="177"/>
      <c r="M10" s="177"/>
    </row>
    <row r="11" spans="1:20" ht="15" customHeight="1" x14ac:dyDescent="0.25">
      <c r="A11" s="34">
        <v>1</v>
      </c>
      <c r="B11" s="35" t="s">
        <v>684</v>
      </c>
      <c r="C11" s="407" t="s">
        <v>27</v>
      </c>
      <c r="D11" s="408" t="s">
        <v>27</v>
      </c>
      <c r="E11" s="802"/>
      <c r="F11" s="734"/>
      <c r="G11" s="802"/>
      <c r="H11" s="177"/>
      <c r="I11" s="177"/>
      <c r="J11" s="177"/>
      <c r="K11" s="177"/>
      <c r="M11" s="177"/>
    </row>
    <row r="12" spans="1:20" x14ac:dyDescent="0.25">
      <c r="A12" s="7" t="s">
        <v>28</v>
      </c>
      <c r="B12" s="127" t="s">
        <v>685</v>
      </c>
      <c r="C12" s="289">
        <v>0</v>
      </c>
      <c r="D12" s="289">
        <v>0</v>
      </c>
      <c r="E12" s="803"/>
      <c r="F12" s="738">
        <f>IF(AND(C12=0,D12=0),0,IF(AND(C12=0,D12&gt;0),1,IF(AND(C12=0,D12&lt;0),-1,(D12-C12)/ABS(C12))))</f>
        <v>0</v>
      </c>
      <c r="G12" s="803"/>
      <c r="H12" s="177"/>
      <c r="I12" s="177"/>
      <c r="J12" s="177"/>
      <c r="K12" s="177"/>
      <c r="M12" s="177"/>
    </row>
    <row r="13" spans="1:20" x14ac:dyDescent="0.25">
      <c r="A13" s="9" t="s">
        <v>30</v>
      </c>
      <c r="B13" s="128" t="s">
        <v>686</v>
      </c>
      <c r="C13" s="290">
        <v>0</v>
      </c>
      <c r="D13" s="290">
        <v>0</v>
      </c>
      <c r="E13" s="803"/>
      <c r="F13" s="740">
        <f>IF(AND(C13=0,D13=0),0,IF(AND(C13=0,D13&gt;0),1,IF(AND(C13=0,D13&lt;0),-1,(D13-C13)/ABS(C13))))</f>
        <v>0</v>
      </c>
      <c r="G13" s="803"/>
      <c r="H13" s="177"/>
      <c r="I13" s="177"/>
      <c r="J13" s="177"/>
      <c r="K13" s="177"/>
      <c r="M13" s="177"/>
    </row>
    <row r="14" spans="1:20" x14ac:dyDescent="0.25">
      <c r="A14" s="9" t="s">
        <v>32</v>
      </c>
      <c r="B14" s="128" t="s">
        <v>687</v>
      </c>
      <c r="C14" s="293">
        <v>0</v>
      </c>
      <c r="D14" s="293">
        <v>0</v>
      </c>
      <c r="E14" s="803"/>
      <c r="F14" s="739">
        <f>IF(AND(C14=0,D14=0),0,IF(AND(C14=0,D14&gt;0),1,IF(AND(C14=0,D14&lt;0),-1,(D14-C14)/ABS(C14))))</f>
        <v>0</v>
      </c>
      <c r="G14" s="803"/>
      <c r="H14" s="177"/>
      <c r="I14" s="177"/>
      <c r="J14" s="177"/>
      <c r="K14" s="177"/>
      <c r="M14" s="177"/>
    </row>
    <row r="15" spans="1:20" ht="17.25" customHeight="1" x14ac:dyDescent="0.25">
      <c r="A15" s="34"/>
      <c r="B15" s="1008" t="s">
        <v>688</v>
      </c>
      <c r="C15" s="1007"/>
      <c r="D15" s="1505"/>
      <c r="E15" s="1006"/>
      <c r="F15" s="735"/>
      <c r="G15" s="804"/>
      <c r="L15"/>
      <c r="M15" s="177"/>
    </row>
    <row r="16" spans="1:20" ht="90" customHeight="1" x14ac:dyDescent="0.25">
      <c r="A16" s="996"/>
      <c r="B16" s="1025"/>
      <c r="C16" s="997"/>
      <c r="D16" s="1506"/>
      <c r="E16" s="1006"/>
      <c r="F16" s="735"/>
      <c r="G16" s="804"/>
      <c r="H16" s="177"/>
      <c r="I16" s="177"/>
      <c r="J16" s="177"/>
      <c r="K16" s="177"/>
      <c r="L16" s="1528"/>
      <c r="M16" s="177"/>
    </row>
    <row r="17" spans="1:15" ht="27.75" x14ac:dyDescent="0.25">
      <c r="A17" s="145" t="s">
        <v>34</v>
      </c>
      <c r="B17" s="430" t="s">
        <v>689</v>
      </c>
      <c r="C17" s="291">
        <v>0</v>
      </c>
      <c r="D17" s="291">
        <v>0</v>
      </c>
      <c r="E17" s="803"/>
      <c r="F17" s="741">
        <f>IF(AND(C17=0,D17=0),0,IF(AND(C17=0,D17&gt;0),1,IF(AND(C17=0,D17&lt;0),-1,(D17-C17)/ABS(C17))))</f>
        <v>0</v>
      </c>
      <c r="G17" s="803"/>
      <c r="H17" s="177"/>
      <c r="I17" s="177"/>
      <c r="J17" s="177"/>
      <c r="K17" s="177"/>
      <c r="L17" s="1528"/>
      <c r="M17" s="177"/>
    </row>
    <row r="18" spans="1:15" x14ac:dyDescent="0.25">
      <c r="A18" s="21"/>
      <c r="B18" s="14"/>
      <c r="C18" s="216"/>
      <c r="D18" s="217"/>
      <c r="E18" s="805"/>
      <c r="F18" s="736"/>
      <c r="G18" s="805"/>
      <c r="H18" s="177"/>
      <c r="I18" s="177"/>
      <c r="J18" s="177"/>
      <c r="K18" s="177"/>
      <c r="M18" s="177"/>
    </row>
    <row r="19" spans="1:15" x14ac:dyDescent="0.25">
      <c r="A19" s="34">
        <v>2</v>
      </c>
      <c r="B19" s="35" t="s">
        <v>690</v>
      </c>
      <c r="C19" s="245"/>
      <c r="D19" s="292"/>
      <c r="E19" s="806"/>
      <c r="F19" s="737"/>
      <c r="G19" s="806"/>
      <c r="H19" s="177"/>
      <c r="I19" s="177"/>
      <c r="J19" s="177"/>
      <c r="K19" s="177"/>
      <c r="M19" s="177"/>
    </row>
    <row r="20" spans="1:15" x14ac:dyDescent="0.25">
      <c r="A20" s="34" t="s">
        <v>43</v>
      </c>
      <c r="B20" s="67" t="s">
        <v>691</v>
      </c>
      <c r="C20" s="207"/>
      <c r="D20" s="208"/>
      <c r="E20" s="805"/>
      <c r="F20" s="736"/>
      <c r="G20" s="805"/>
      <c r="H20" s="177"/>
      <c r="I20" s="177"/>
      <c r="J20" s="177"/>
      <c r="K20" s="177"/>
      <c r="M20" s="177"/>
    </row>
    <row r="21" spans="1:15" x14ac:dyDescent="0.25">
      <c r="A21" s="7" t="s">
        <v>692</v>
      </c>
      <c r="B21" s="64" t="s">
        <v>693</v>
      </c>
      <c r="C21" s="289">
        <v>0</v>
      </c>
      <c r="D21" s="289">
        <v>0</v>
      </c>
      <c r="E21" s="803"/>
      <c r="F21" s="742">
        <f>IF(AND(C21=0,D21=0),0,IF(AND(C21=0,D21&gt;0),1,IF(AND(C21=0,D21&lt;0),-1,(D21-C21)/ABS(C21))))</f>
        <v>0</v>
      </c>
      <c r="G21" s="803"/>
      <c r="H21" s="177"/>
      <c r="I21" s="177"/>
      <c r="J21" s="177"/>
      <c r="K21" s="177"/>
      <c r="M21" s="177"/>
    </row>
    <row r="22" spans="1:15" x14ac:dyDescent="0.25">
      <c r="A22" s="11" t="s">
        <v>694</v>
      </c>
      <c r="B22" s="66" t="s">
        <v>695</v>
      </c>
      <c r="C22" s="293">
        <v>0</v>
      </c>
      <c r="D22" s="293">
        <v>0</v>
      </c>
      <c r="E22" s="803"/>
      <c r="F22" s="739">
        <f>IF(AND(C22=0,D22=0),0,IF(AND(C22=0,D22&gt;0),1,IF(AND(C22=0,D22&lt;0),-1,(D22-C22)/ABS(C22))))</f>
        <v>0</v>
      </c>
      <c r="G22" s="803"/>
      <c r="H22" s="177"/>
      <c r="I22" s="177"/>
      <c r="J22" s="177"/>
      <c r="K22" s="177"/>
      <c r="M22" s="177"/>
    </row>
    <row r="23" spans="1:15" x14ac:dyDescent="0.25">
      <c r="A23" s="34" t="s">
        <v>45</v>
      </c>
      <c r="B23" s="67" t="s">
        <v>696</v>
      </c>
      <c r="C23" s="207"/>
      <c r="D23" s="208"/>
      <c r="E23" s="805"/>
      <c r="F23" s="736"/>
      <c r="G23" s="805"/>
      <c r="H23" s="177"/>
      <c r="I23" s="177"/>
      <c r="J23" s="177"/>
      <c r="K23" s="177"/>
      <c r="M23" s="177"/>
    </row>
    <row r="24" spans="1:15" x14ac:dyDescent="0.25">
      <c r="A24" s="7" t="s">
        <v>697</v>
      </c>
      <c r="B24" s="135" t="s">
        <v>693</v>
      </c>
      <c r="C24" s="289">
        <v>0</v>
      </c>
      <c r="D24" s="289">
        <v>0</v>
      </c>
      <c r="E24" s="803"/>
      <c r="F24" s="742">
        <f>IF(AND(C24=0,D24=0),0,IF(AND(C24=0,D24&gt;0),1,IF(AND(C24=0,D24&lt;0),-1,(D24-C24)/ABS(C24))))</f>
        <v>0</v>
      </c>
      <c r="G24" s="803"/>
      <c r="H24" s="177"/>
      <c r="I24" s="177"/>
      <c r="J24" s="177"/>
      <c r="K24" s="177"/>
      <c r="M24" s="177"/>
    </row>
    <row r="25" spans="1:15" x14ac:dyDescent="0.25">
      <c r="A25" s="11" t="s">
        <v>698</v>
      </c>
      <c r="B25" s="136" t="s">
        <v>695</v>
      </c>
      <c r="C25" s="293">
        <v>0</v>
      </c>
      <c r="D25" s="293">
        <v>0</v>
      </c>
      <c r="E25" s="803"/>
      <c r="F25" s="739">
        <f>IF(AND(C25=0,D25=0),0,IF(AND(C25=0,D25&gt;0),1,IF(AND(C25=0,D25&lt;0),-1,(D25-C25)/ABS(C25))))</f>
        <v>0</v>
      </c>
      <c r="G25" s="803"/>
      <c r="H25" s="177"/>
      <c r="I25" s="177"/>
      <c r="J25" s="177"/>
      <c r="K25" s="177"/>
      <c r="M25" s="177"/>
    </row>
    <row r="26" spans="1:15" x14ac:dyDescent="0.25">
      <c r="A26" s="97"/>
      <c r="B26" s="797"/>
      <c r="C26" s="179"/>
      <c r="D26" s="179"/>
      <c r="E26" s="179"/>
      <c r="F26" s="179"/>
      <c r="G26" s="179"/>
      <c r="H26" s="177"/>
      <c r="I26" s="177"/>
      <c r="J26" s="177"/>
      <c r="K26" s="177"/>
      <c r="M26" s="177"/>
    </row>
    <row r="27" spans="1:15" x14ac:dyDescent="0.25">
      <c r="C27" s="177"/>
      <c r="D27" s="177"/>
      <c r="E27" s="177"/>
      <c r="F27" s="177"/>
      <c r="G27" s="177"/>
      <c r="H27" s="177"/>
      <c r="I27" s="177"/>
      <c r="J27" s="177"/>
      <c r="K27" s="177"/>
      <c r="M27" s="177"/>
    </row>
    <row r="28" spans="1:15" x14ac:dyDescent="0.25">
      <c r="A28" s="1540"/>
      <c r="B28" s="1541"/>
      <c r="C28" s="1542"/>
      <c r="D28" s="1542"/>
      <c r="E28" s="306"/>
      <c r="F28" s="306"/>
      <c r="G28" s="306"/>
      <c r="H28" s="306"/>
      <c r="L28"/>
      <c r="M28" s="306"/>
      <c r="O28" s="176"/>
    </row>
    <row r="29" spans="1:15" x14ac:dyDescent="0.25">
      <c r="A29" s="1540"/>
      <c r="B29" s="1541"/>
      <c r="C29" s="1542"/>
      <c r="D29" s="1542"/>
      <c r="E29" s="306"/>
      <c r="F29" s="306"/>
      <c r="G29" s="306"/>
      <c r="H29" s="306"/>
      <c r="L29"/>
      <c r="M29" s="306"/>
      <c r="O29" s="176"/>
    </row>
    <row r="30" spans="1:15" x14ac:dyDescent="0.25">
      <c r="A30" s="311"/>
      <c r="B30" s="1527"/>
      <c r="C30" s="1510"/>
      <c r="D30" s="1510"/>
      <c r="E30" s="97"/>
      <c r="F30" s="97"/>
      <c r="G30" s="97"/>
      <c r="H30" s="97"/>
      <c r="L30"/>
      <c r="M30" s="97"/>
      <c r="O30" s="176"/>
    </row>
    <row r="31" spans="1:15" x14ac:dyDescent="0.25">
      <c r="A31" s="311"/>
      <c r="B31" s="1527"/>
      <c r="C31" s="1510"/>
      <c r="D31" s="1510"/>
      <c r="E31" s="97"/>
      <c r="F31" s="97"/>
      <c r="G31" s="97"/>
      <c r="H31" s="97"/>
      <c r="L31"/>
      <c r="M31" s="97"/>
      <c r="O31" s="176"/>
    </row>
    <row r="32" spans="1:15" x14ac:dyDescent="0.25">
      <c r="A32" s="311"/>
      <c r="B32" s="1527"/>
      <c r="C32" s="1510"/>
      <c r="D32" s="1510"/>
      <c r="E32" s="97"/>
      <c r="F32" s="97"/>
      <c r="G32" s="97"/>
      <c r="H32" s="97"/>
      <c r="L32"/>
      <c r="M32" s="97"/>
      <c r="O32" s="176"/>
    </row>
    <row r="33" spans="1:15" x14ac:dyDescent="0.25">
      <c r="A33" s="311"/>
      <c r="B33" s="1527"/>
      <c r="C33" s="1510"/>
      <c r="D33" s="1510"/>
      <c r="E33" s="97"/>
      <c r="F33" s="97"/>
      <c r="G33" s="97"/>
      <c r="H33" s="97"/>
      <c r="L33"/>
      <c r="M33" s="97"/>
      <c r="O33" s="176"/>
    </row>
    <row r="34" spans="1:15" x14ac:dyDescent="0.25">
      <c r="A34" s="311"/>
      <c r="B34" s="1527"/>
      <c r="C34" s="1510"/>
      <c r="D34" s="1510"/>
      <c r="E34" s="97"/>
      <c r="F34" s="97"/>
      <c r="G34" s="97"/>
      <c r="H34" s="97"/>
      <c r="L34"/>
      <c r="M34" s="97"/>
      <c r="O34" s="176"/>
    </row>
    <row r="35" spans="1:15" x14ac:dyDescent="0.25">
      <c r="A35" s="311"/>
      <c r="B35" s="1509"/>
      <c r="C35" s="1510"/>
      <c r="D35" s="1510"/>
      <c r="E35" s="97"/>
      <c r="F35" s="97"/>
      <c r="G35" s="97"/>
      <c r="H35" s="97"/>
      <c r="L35"/>
      <c r="M35" s="97"/>
      <c r="O35" s="176"/>
    </row>
    <row r="36" spans="1:15" x14ac:dyDescent="0.25">
      <c r="A36" s="311"/>
      <c r="B36" s="1527"/>
      <c r="C36" s="1510"/>
      <c r="D36" s="1510"/>
      <c r="E36" s="97"/>
      <c r="F36" s="97"/>
      <c r="G36" s="97"/>
      <c r="H36" s="97"/>
      <c r="L36"/>
      <c r="M36" s="97"/>
      <c r="O36" s="176"/>
    </row>
    <row r="37" spans="1:15" ht="29.25" customHeight="1" x14ac:dyDescent="0.25">
      <c r="A37" s="311"/>
      <c r="B37" s="1527"/>
      <c r="C37" s="1510"/>
      <c r="D37" s="1510"/>
      <c r="E37" s="97"/>
      <c r="F37" s="97"/>
      <c r="G37" s="97"/>
      <c r="H37" s="97"/>
      <c r="L37"/>
      <c r="M37" s="97"/>
      <c r="O37" s="176"/>
    </row>
    <row r="38" spans="1:15" ht="56.25" customHeight="1" x14ac:dyDescent="0.25">
      <c r="A38" s="311"/>
      <c r="B38" s="1527"/>
      <c r="C38" s="1510"/>
      <c r="D38" s="1510"/>
      <c r="E38" s="97"/>
      <c r="F38" s="97"/>
      <c r="G38" s="97"/>
      <c r="H38" s="97"/>
      <c r="L38"/>
      <c r="M38" s="97"/>
      <c r="O38" s="176"/>
    </row>
    <row r="39" spans="1:15" x14ac:dyDescent="0.25">
      <c r="A39" s="311"/>
      <c r="B39" s="311"/>
      <c r="C39" s="311"/>
      <c r="D39" s="311"/>
      <c r="E39" s="46"/>
      <c r="F39" s="46"/>
      <c r="G39" s="46"/>
      <c r="H39" s="46"/>
      <c r="L39"/>
      <c r="M39" s="46"/>
      <c r="O39" s="176"/>
    </row>
    <row r="40" spans="1:15" x14ac:dyDescent="0.25">
      <c r="A40" s="1526"/>
      <c r="B40" s="1512"/>
      <c r="C40" s="1513"/>
      <c r="D40" s="1513"/>
      <c r="E40" s="306"/>
      <c r="F40" s="306"/>
      <c r="G40" s="306"/>
      <c r="H40" s="306"/>
      <c r="L40"/>
      <c r="M40" s="306"/>
      <c r="O40" s="176"/>
    </row>
    <row r="41" spans="1:15" x14ac:dyDescent="0.25">
      <c r="A41" s="1526"/>
      <c r="B41" s="1512"/>
      <c r="C41" s="1513"/>
      <c r="D41" s="1513"/>
      <c r="E41" s="306"/>
      <c r="F41" s="306"/>
      <c r="G41" s="306"/>
      <c r="H41" s="306"/>
      <c r="L41"/>
      <c r="M41" s="306"/>
      <c r="O41" s="176"/>
    </row>
    <row r="42" spans="1:15" x14ac:dyDescent="0.25">
      <c r="A42" s="311"/>
      <c r="B42" s="1509"/>
      <c r="C42" s="1510"/>
      <c r="D42" s="1510"/>
      <c r="E42" s="97"/>
      <c r="F42" s="97"/>
      <c r="G42" s="97"/>
      <c r="H42" s="97"/>
      <c r="L42"/>
      <c r="M42" s="97"/>
      <c r="O42" s="176"/>
    </row>
    <row r="43" spans="1:15" x14ac:dyDescent="0.25">
      <c r="A43" s="311"/>
      <c r="B43" s="1509"/>
      <c r="C43" s="1510"/>
      <c r="D43" s="1510"/>
      <c r="E43" s="97"/>
      <c r="F43" s="97"/>
      <c r="G43" s="97"/>
      <c r="H43" s="97"/>
      <c r="L43"/>
      <c r="M43" s="97"/>
      <c r="O43" s="176"/>
    </row>
    <row r="44" spans="1:15" x14ac:dyDescent="0.25">
      <c r="A44" s="311"/>
      <c r="B44" s="1509"/>
      <c r="C44" s="1510"/>
      <c r="D44" s="1510"/>
      <c r="E44" s="97"/>
      <c r="F44" s="97"/>
      <c r="G44" s="97"/>
      <c r="H44" s="97"/>
      <c r="L44"/>
      <c r="M44" s="97"/>
      <c r="O44" s="176"/>
    </row>
    <row r="45" spans="1:15" x14ac:dyDescent="0.25">
      <c r="A45" s="311"/>
      <c r="B45" s="1509"/>
      <c r="C45" s="1510"/>
      <c r="D45" s="1510"/>
      <c r="E45" s="97"/>
      <c r="F45" s="97"/>
      <c r="G45" s="97"/>
      <c r="H45" s="97"/>
      <c r="L45"/>
      <c r="M45" s="97"/>
      <c r="O45" s="176"/>
    </row>
    <row r="48" spans="1:15" x14ac:dyDescent="0.25">
      <c r="C48" s="177"/>
      <c r="D48" s="177"/>
      <c r="E48" s="177"/>
      <c r="F48" s="177"/>
      <c r="G48" s="177"/>
      <c r="H48" s="177"/>
      <c r="I48" s="177"/>
      <c r="J48" s="177"/>
      <c r="K48" s="177"/>
      <c r="M48" s="177"/>
    </row>
    <row r="49" spans="2:13" x14ac:dyDescent="0.25">
      <c r="C49" s="46"/>
      <c r="D49" s="183"/>
      <c r="E49" s="183"/>
      <c r="F49" s="183"/>
      <c r="G49" s="183"/>
      <c r="H49" s="177"/>
      <c r="I49" s="177"/>
      <c r="J49" s="177"/>
      <c r="K49" s="177"/>
      <c r="M49" s="46"/>
    </row>
    <row r="50" spans="2:13" x14ac:dyDescent="0.25">
      <c r="C50" s="1539"/>
      <c r="D50" s="177"/>
      <c r="E50" s="177"/>
      <c r="F50" s="177"/>
      <c r="G50" s="177"/>
      <c r="J50" s="177"/>
      <c r="K50" s="177"/>
      <c r="M50" s="177"/>
    </row>
    <row r="52" spans="2:13" x14ac:dyDescent="0.25">
      <c r="C52" s="177"/>
      <c r="M52" s="177"/>
    </row>
    <row r="53" spans="2:13" x14ac:dyDescent="0.25">
      <c r="C53" s="183"/>
      <c r="M53" s="46"/>
    </row>
    <row r="55" spans="2:13" x14ac:dyDescent="0.25">
      <c r="B55" s="177"/>
      <c r="M55" s="177"/>
    </row>
    <row r="56" spans="2:13" x14ac:dyDescent="0.25">
      <c r="B56" s="183"/>
      <c r="M56" s="46"/>
    </row>
    <row r="57" spans="2:13" x14ac:dyDescent="0.25">
      <c r="C57" s="1010"/>
      <c r="F57" s="1010"/>
    </row>
  </sheetData>
  <mergeCells count="6">
    <mergeCell ref="C10:D10"/>
    <mergeCell ref="A1:B1"/>
    <mergeCell ref="F5:F8"/>
    <mergeCell ref="C6:D6"/>
    <mergeCell ref="A3:D3"/>
    <mergeCell ref="A4:D4"/>
  </mergeCells>
  <conditionalFormatting sqref="A4">
    <cfRule type="expression" dxfId="57" priority="12">
      <formula>IF($A$4="Validation warnings: see below table",1,0)</formula>
    </cfRule>
  </conditionalFormatting>
  <conditionalFormatting sqref="A3:D3">
    <cfRule type="expression" dxfId="56" priority="42">
      <formula>IF(#REF!&gt;0,1,0)</formula>
    </cfRule>
  </conditionalFormatting>
  <conditionalFormatting sqref="C9">
    <cfRule type="expression" dxfId="55" priority="5">
      <formula>IF(AND(ISBLANK(A75)=FALSE,YEAR0-DATE(YEAR(YEAR1)-1, MONTH(YEAR1), DAY(YEAR1))&lt;&gt;0),1,0)</formula>
    </cfRule>
  </conditionalFormatting>
  <conditionalFormatting sqref="C12:C14 C17 C21:C22 C24:C25">
    <cfRule type="expression" dxfId="54" priority="10">
      <formula>IF(YEAR1_TOGGLE=0,1,0)</formula>
    </cfRule>
  </conditionalFormatting>
  <conditionalFormatting sqref="C9:D9">
    <cfRule type="expression" dxfId="53" priority="11">
      <formula>IF(YEAR1-DATE(YEAR(YEAR2)-1, MONTH(YEAR2), DAY(YEAR2))&lt;&gt;0,1,0)</formula>
    </cfRule>
  </conditionalFormatting>
  <conditionalFormatting sqref="C12:D25">
    <cfRule type="cellIs" dxfId="52" priority="16" operator="equal">
      <formula>0</formula>
    </cfRule>
  </conditionalFormatting>
  <conditionalFormatting sqref="C15:D16">
    <cfRule type="expression" dxfId="51" priority="8">
      <formula>IF(AND(YEAR1_TOGGLE=0, YEAR2_TOGGLE=0),1,0)</formula>
    </cfRule>
  </conditionalFormatting>
  <conditionalFormatting sqref="C42:D45">
    <cfRule type="cellIs" dxfId="50" priority="1" operator="equal">
      <formula>"Explained"</formula>
    </cfRule>
  </conditionalFormatting>
  <conditionalFormatting sqref="C30:H38 M30:M38">
    <cfRule type="cellIs" dxfId="49" priority="18" operator="equal">
      <formula>"ERROR"</formula>
    </cfRule>
  </conditionalFormatting>
  <conditionalFormatting sqref="C42:H45">
    <cfRule type="cellIs" dxfId="48" priority="2" operator="equal">
      <formula>"WARNING"</formula>
    </cfRule>
  </conditionalFormatting>
  <conditionalFormatting sqref="D12:D14 D17 D21:D22 D24:D25">
    <cfRule type="expression" dxfId="47" priority="9">
      <formula>IF(YEAR2_TOGGLE=0,1,0)</formula>
    </cfRule>
  </conditionalFormatting>
  <conditionalFormatting sqref="F10:F25">
    <cfRule type="expression" dxfId="46" priority="13">
      <formula>IF(ABS(F10)&gt;=0.1,1,0)</formula>
    </cfRule>
    <cfRule type="cellIs" dxfId="45" priority="14" operator="equal">
      <formula>0</formula>
    </cfRule>
  </conditionalFormatting>
  <conditionalFormatting sqref="F12:F14 F17 F21:F22 F24:F25">
    <cfRule type="expression" dxfId="44" priority="7">
      <formula>IF(OR(YEAR1_TOGGLE=0, YEAR2_TOGGLE=0),1,0)</formula>
    </cfRule>
  </conditionalFormatting>
  <conditionalFormatting sqref="M42:M45">
    <cfRule type="cellIs" dxfId="43" priority="17" operator="equal">
      <formula>"WARNING"</formula>
    </cfRule>
  </conditionalFormatting>
  <dataValidations count="2">
    <dataValidation type="textLength" operator="lessThanOrEqual" allowBlank="1" showInputMessage="1" showErrorMessage="1" promptTitle="Character limit" prompt="Maximum of 500 characters allowed" sqref="B16" xr:uid="{1A42E345-791F-404B-9ED8-3A145560698A}">
      <formula1>500</formula1>
    </dataValidation>
    <dataValidation type="list" allowBlank="1" showInputMessage="1" showErrorMessage="1" sqref="C10"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1" manualBreakCount="1">
    <brk id="26"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U127"/>
  <sheetViews>
    <sheetView showGridLines="0" zoomScaleNormal="100" workbookViewId="0">
      <pane xSplit="2" ySplit="8" topLeftCell="C20" activePane="bottomRight" state="frozen"/>
      <selection pane="topRight"/>
      <selection pane="bottomLeft"/>
      <selection pane="bottomRight" sqref="A1:B1"/>
    </sheetView>
  </sheetViews>
  <sheetFormatPr defaultColWidth="9" defaultRowHeight="15" x14ac:dyDescent="0.25"/>
  <cols>
    <col min="1" max="1" width="5.85546875" customWidth="1"/>
    <col min="2" max="2" width="81.85546875" customWidth="1"/>
    <col min="3" max="12" width="11.28515625" style="90" customWidth="1"/>
    <col min="13" max="13" width="10" customWidth="1"/>
    <col min="14" max="14" width="26.85546875" customWidth="1"/>
    <col min="20" max="20" width="18" style="46" customWidth="1"/>
  </cols>
  <sheetData>
    <row r="1" spans="1:21" ht="15.75" x14ac:dyDescent="0.25">
      <c r="A1" s="1579" t="s">
        <v>827</v>
      </c>
      <c r="B1" s="1579"/>
      <c r="Q1" s="46"/>
    </row>
    <row r="2" spans="1:21" x14ac:dyDescent="0.25">
      <c r="A2" s="1521" t="s">
        <v>828</v>
      </c>
      <c r="B2" s="1521"/>
      <c r="C2"/>
      <c r="D2"/>
      <c r="E2"/>
      <c r="F2"/>
      <c r="G2"/>
      <c r="H2"/>
      <c r="I2"/>
      <c r="J2"/>
      <c r="K2"/>
      <c r="L2"/>
      <c r="U2" s="46"/>
    </row>
    <row r="3" spans="1:21" ht="15" customHeight="1" x14ac:dyDescent="0.25">
      <c r="A3" s="46"/>
      <c r="B3" s="46"/>
      <c r="C3" s="6"/>
      <c r="D3" s="6"/>
      <c r="E3" s="6"/>
      <c r="F3" s="6"/>
      <c r="G3" s="6"/>
      <c r="H3" s="6"/>
      <c r="I3" s="6"/>
      <c r="J3" s="6"/>
      <c r="K3" s="6"/>
      <c r="L3" s="6"/>
      <c r="N3" s="920" t="s">
        <v>17</v>
      </c>
    </row>
    <row r="4" spans="1:21" ht="15.75" customHeight="1" x14ac:dyDescent="0.25">
      <c r="A4" s="121" t="s">
        <v>699</v>
      </c>
      <c r="B4" s="88"/>
      <c r="C4" s="1663" t="s">
        <v>700</v>
      </c>
      <c r="D4" s="1665"/>
      <c r="E4" s="1663" t="s">
        <v>701</v>
      </c>
      <c r="F4" s="1664"/>
      <c r="G4" s="1663" t="s">
        <v>702</v>
      </c>
      <c r="H4" s="1664"/>
      <c r="I4" s="1663" t="s">
        <v>703</v>
      </c>
      <c r="J4" s="1664"/>
      <c r="K4" s="1663" t="s">
        <v>305</v>
      </c>
      <c r="L4" s="1708"/>
      <c r="M4" s="46"/>
      <c r="N4" s="1595" t="s">
        <v>253</v>
      </c>
    </row>
    <row r="5" spans="1:21" ht="15.75" customHeight="1" x14ac:dyDescent="0.25">
      <c r="A5" s="19"/>
      <c r="B5" s="89"/>
      <c r="C5" s="1685"/>
      <c r="D5" s="1687"/>
      <c r="E5" s="1752"/>
      <c r="F5" s="1753"/>
      <c r="G5" s="1752"/>
      <c r="H5" s="1753"/>
      <c r="I5" s="1752"/>
      <c r="J5" s="1753"/>
      <c r="K5" s="1752"/>
      <c r="L5" s="1754"/>
      <c r="M5" s="46"/>
      <c r="N5" s="1595"/>
    </row>
    <row r="6" spans="1:21" ht="40.5" x14ac:dyDescent="0.25">
      <c r="A6" s="19"/>
      <c r="B6" s="89"/>
      <c r="C6" s="171"/>
      <c r="D6" s="171" t="s">
        <v>13</v>
      </c>
      <c r="E6" s="171"/>
      <c r="F6" s="171" t="s">
        <v>13</v>
      </c>
      <c r="G6" s="171"/>
      <c r="H6" s="171" t="s">
        <v>13</v>
      </c>
      <c r="I6" s="171"/>
      <c r="J6" s="171" t="s">
        <v>13</v>
      </c>
      <c r="K6" s="171"/>
      <c r="L6" s="172" t="s">
        <v>13</v>
      </c>
      <c r="M6" s="46"/>
      <c r="N6" s="1595"/>
    </row>
    <row r="7" spans="1:21" x14ac:dyDescent="0.25">
      <c r="A7" s="19"/>
      <c r="B7" s="89"/>
      <c r="C7" s="392" t="s">
        <v>1</v>
      </c>
      <c r="D7" s="392" t="s">
        <v>2</v>
      </c>
      <c r="E7" s="392" t="s">
        <v>1</v>
      </c>
      <c r="F7" s="392" t="s">
        <v>2</v>
      </c>
      <c r="G7" s="392" t="s">
        <v>1</v>
      </c>
      <c r="H7" s="392" t="s">
        <v>2</v>
      </c>
      <c r="I7" s="392" t="s">
        <v>1</v>
      </c>
      <c r="J7" s="392" t="s">
        <v>2</v>
      </c>
      <c r="K7" s="392" t="s">
        <v>1</v>
      </c>
      <c r="L7" s="393" t="s">
        <v>2</v>
      </c>
      <c r="M7" s="46"/>
      <c r="N7" s="1629"/>
    </row>
    <row r="8" spans="1:21" ht="15" customHeight="1" x14ac:dyDescent="0.25">
      <c r="A8" s="20"/>
      <c r="B8" s="87" t="s">
        <v>9</v>
      </c>
      <c r="C8" s="173"/>
      <c r="D8" s="173"/>
      <c r="E8" s="173"/>
      <c r="F8" s="173"/>
      <c r="G8" s="173"/>
      <c r="H8" s="173"/>
      <c r="I8" s="173"/>
      <c r="J8" s="173"/>
      <c r="K8" s="173"/>
      <c r="L8" s="174"/>
      <c r="M8" s="46"/>
      <c r="N8" s="732" t="s">
        <v>20</v>
      </c>
      <c r="P8" s="177"/>
      <c r="Q8" s="177"/>
      <c r="R8" s="177"/>
      <c r="S8" s="177"/>
      <c r="T8" s="311"/>
    </row>
    <row r="9" spans="1:21" ht="30" customHeight="1" x14ac:dyDescent="0.25">
      <c r="A9" s="660" t="s">
        <v>28</v>
      </c>
      <c r="B9" s="661" t="s">
        <v>704</v>
      </c>
      <c r="C9" s="1747"/>
      <c r="D9" s="1748"/>
      <c r="E9" s="1747"/>
      <c r="F9" s="1748"/>
      <c r="G9" s="1747"/>
      <c r="H9" s="1748"/>
      <c r="I9" s="1747"/>
      <c r="J9" s="1748"/>
      <c r="K9" s="1743"/>
      <c r="L9" s="1744"/>
      <c r="M9" s="46"/>
      <c r="N9" s="856"/>
      <c r="P9" s="177"/>
      <c r="Q9" s="177"/>
      <c r="R9" s="177"/>
      <c r="S9" s="177"/>
      <c r="T9" s="311"/>
      <c r="U9" s="177"/>
    </row>
    <row r="10" spans="1:21" x14ac:dyDescent="0.25">
      <c r="A10" s="9" t="s">
        <v>30</v>
      </c>
      <c r="B10" s="137" t="s">
        <v>705</v>
      </c>
      <c r="C10" s="1741"/>
      <c r="D10" s="1742"/>
      <c r="E10" s="1741"/>
      <c r="F10" s="1742"/>
      <c r="G10" s="1741"/>
      <c r="H10" s="1742"/>
      <c r="I10" s="1741"/>
      <c r="J10" s="1742"/>
      <c r="K10" s="1743"/>
      <c r="L10" s="1744"/>
      <c r="M10" s="46"/>
      <c r="N10" s="857"/>
      <c r="P10" s="177"/>
      <c r="Q10" s="177"/>
      <c r="R10" s="177"/>
      <c r="S10" s="177"/>
      <c r="T10" s="311"/>
      <c r="U10" s="177"/>
    </row>
    <row r="11" spans="1:21" x14ac:dyDescent="0.25">
      <c r="A11" s="11" t="s">
        <v>32</v>
      </c>
      <c r="B11" s="138" t="s">
        <v>706</v>
      </c>
      <c r="C11" s="1745"/>
      <c r="D11" s="1746"/>
      <c r="E11" s="1745"/>
      <c r="F11" s="1746"/>
      <c r="G11" s="1745"/>
      <c r="H11" s="1746"/>
      <c r="I11" s="1745"/>
      <c r="J11" s="1746"/>
      <c r="K11" s="1743"/>
      <c r="L11" s="1744"/>
      <c r="M11" s="46"/>
      <c r="N11" s="857"/>
      <c r="P11" s="177"/>
      <c r="Q11" s="177"/>
      <c r="R11" s="177"/>
      <c r="S11" s="177"/>
      <c r="T11" s="311"/>
      <c r="U11" s="177"/>
    </row>
    <row r="12" spans="1:21" x14ac:dyDescent="0.25">
      <c r="A12" s="21"/>
      <c r="B12" s="86"/>
      <c r="C12" s="91"/>
      <c r="D12" s="91"/>
      <c r="E12" s="91"/>
      <c r="F12" s="91"/>
      <c r="G12" s="91"/>
      <c r="H12" s="91"/>
      <c r="I12" s="91"/>
      <c r="J12" s="91"/>
      <c r="K12" s="779"/>
      <c r="L12" s="780"/>
      <c r="M12" s="46"/>
      <c r="N12" s="734"/>
      <c r="P12" s="177"/>
      <c r="Q12" s="177"/>
      <c r="R12" s="177"/>
      <c r="S12" s="177"/>
      <c r="U12" s="177"/>
    </row>
    <row r="13" spans="1:21" x14ac:dyDescent="0.25">
      <c r="A13" s="36">
        <v>2</v>
      </c>
      <c r="B13" s="44" t="s">
        <v>707</v>
      </c>
      <c r="C13" s="207" t="s">
        <v>27</v>
      </c>
      <c r="D13" s="207" t="s">
        <v>27</v>
      </c>
      <c r="E13" s="207" t="s">
        <v>27</v>
      </c>
      <c r="F13" s="207" t="s">
        <v>27</v>
      </c>
      <c r="G13" s="207" t="s">
        <v>27</v>
      </c>
      <c r="H13" s="207" t="s">
        <v>27</v>
      </c>
      <c r="I13" s="207" t="s">
        <v>27</v>
      </c>
      <c r="J13" s="207" t="s">
        <v>27</v>
      </c>
      <c r="K13" s="207" t="s">
        <v>27</v>
      </c>
      <c r="L13" s="208" t="s">
        <v>27</v>
      </c>
      <c r="M13" s="46"/>
      <c r="N13" s="734"/>
      <c r="P13" s="177"/>
      <c r="Q13" s="177"/>
      <c r="R13" s="177"/>
      <c r="S13" s="177"/>
      <c r="U13" s="177"/>
    </row>
    <row r="14" spans="1:21" x14ac:dyDescent="0.25">
      <c r="A14" s="776" t="s">
        <v>43</v>
      </c>
      <c r="B14" s="777" t="s">
        <v>708</v>
      </c>
      <c r="C14" s="294">
        <v>0</v>
      </c>
      <c r="D14" s="295">
        <v>0</v>
      </c>
      <c r="E14" s="294">
        <v>0</v>
      </c>
      <c r="F14" s="295">
        <v>0</v>
      </c>
      <c r="G14" s="294">
        <v>0</v>
      </c>
      <c r="H14" s="295">
        <v>0</v>
      </c>
      <c r="I14" s="294">
        <v>0</v>
      </c>
      <c r="J14" s="295">
        <v>0</v>
      </c>
      <c r="K14" s="933"/>
      <c r="L14" s="934"/>
      <c r="M14" s="46"/>
      <c r="N14" s="734"/>
      <c r="P14" s="177"/>
      <c r="Q14" s="177"/>
      <c r="R14" s="177"/>
      <c r="S14" s="177"/>
      <c r="T14" s="311"/>
      <c r="U14" s="176"/>
    </row>
    <row r="15" spans="1:21" x14ac:dyDescent="0.25">
      <c r="A15" s="36" t="s">
        <v>45</v>
      </c>
      <c r="B15" s="44" t="s">
        <v>709</v>
      </c>
      <c r="C15" s="207" t="s">
        <v>27</v>
      </c>
      <c r="D15" s="207" t="s">
        <v>27</v>
      </c>
      <c r="E15" s="207" t="s">
        <v>27</v>
      </c>
      <c r="F15" s="207" t="s">
        <v>27</v>
      </c>
      <c r="G15" s="207" t="s">
        <v>27</v>
      </c>
      <c r="H15" s="207" t="s">
        <v>27</v>
      </c>
      <c r="I15" s="207" t="s">
        <v>27</v>
      </c>
      <c r="J15" s="207" t="s">
        <v>27</v>
      </c>
      <c r="K15" s="207" t="s">
        <v>27</v>
      </c>
      <c r="L15" s="208" t="s">
        <v>27</v>
      </c>
      <c r="M15" s="46"/>
      <c r="N15" s="858"/>
      <c r="P15" s="177"/>
      <c r="Q15" s="177"/>
      <c r="R15" s="177"/>
      <c r="S15" s="177"/>
      <c r="U15" s="177"/>
    </row>
    <row r="16" spans="1:21" x14ac:dyDescent="0.25">
      <c r="A16" s="29" t="s">
        <v>697</v>
      </c>
      <c r="B16" s="115" t="s">
        <v>710</v>
      </c>
      <c r="C16" s="294">
        <v>0</v>
      </c>
      <c r="D16" s="295">
        <v>0</v>
      </c>
      <c r="E16" s="294">
        <v>0</v>
      </c>
      <c r="F16" s="295">
        <v>0</v>
      </c>
      <c r="G16" s="294">
        <v>0</v>
      </c>
      <c r="H16" s="295">
        <v>0</v>
      </c>
      <c r="I16" s="294">
        <v>0</v>
      </c>
      <c r="J16" s="295">
        <v>0</v>
      </c>
      <c r="K16" s="296">
        <f t="shared" ref="K16:L24" si="0">SUM(C16,E16,G16,I16)</f>
        <v>0</v>
      </c>
      <c r="L16" s="297">
        <f t="shared" si="0"/>
        <v>0</v>
      </c>
      <c r="M16" s="46"/>
      <c r="N16" s="1483">
        <f t="shared" ref="N16:N25" si="1">IF(AND(K16=0,L16=0),0,IF(AND(K16=0,L16&gt;0),1,IF(AND(K16=0,L16&lt;0),-1,(L16-K16)/ABS(K16))))</f>
        <v>0</v>
      </c>
      <c r="P16" s="177"/>
      <c r="Q16" s="177"/>
      <c r="R16" s="177"/>
      <c r="S16" s="177"/>
      <c r="T16" s="311"/>
      <c r="U16" s="176"/>
    </row>
    <row r="17" spans="1:21" x14ac:dyDescent="0.25">
      <c r="A17" s="123" t="s">
        <v>698</v>
      </c>
      <c r="B17" s="743" t="s">
        <v>711</v>
      </c>
      <c r="C17" s="744">
        <v>0</v>
      </c>
      <c r="D17" s="745">
        <v>0</v>
      </c>
      <c r="E17" s="744">
        <v>0</v>
      </c>
      <c r="F17" s="745">
        <v>0</v>
      </c>
      <c r="G17" s="744">
        <v>0</v>
      </c>
      <c r="H17" s="745">
        <v>0</v>
      </c>
      <c r="I17" s="744">
        <v>0</v>
      </c>
      <c r="J17" s="745">
        <v>0</v>
      </c>
      <c r="K17" s="746">
        <f t="shared" si="0"/>
        <v>0</v>
      </c>
      <c r="L17" s="747">
        <f t="shared" si="0"/>
        <v>0</v>
      </c>
      <c r="M17" s="46"/>
      <c r="N17" s="854">
        <f t="shared" si="1"/>
        <v>0</v>
      </c>
      <c r="P17" s="177"/>
      <c r="Q17" s="177"/>
      <c r="R17" s="177"/>
      <c r="S17" s="177"/>
      <c r="T17" s="311"/>
      <c r="U17" s="176"/>
    </row>
    <row r="18" spans="1:21" x14ac:dyDescent="0.25">
      <c r="A18" s="33" t="s">
        <v>712</v>
      </c>
      <c r="B18" s="928" t="s">
        <v>713</v>
      </c>
      <c r="C18" s="930">
        <f>SUM(C16:C17)</f>
        <v>0</v>
      </c>
      <c r="D18" s="931">
        <f t="shared" ref="D18:J18" si="2">SUM(D16:D17)</f>
        <v>0</v>
      </c>
      <c r="E18" s="930">
        <f t="shared" si="2"/>
        <v>0</v>
      </c>
      <c r="F18" s="931">
        <f t="shared" si="2"/>
        <v>0</v>
      </c>
      <c r="G18" s="930">
        <f t="shared" si="2"/>
        <v>0</v>
      </c>
      <c r="H18" s="931">
        <f t="shared" si="2"/>
        <v>0</v>
      </c>
      <c r="I18" s="930">
        <f t="shared" si="2"/>
        <v>0</v>
      </c>
      <c r="J18" s="931">
        <f t="shared" si="2"/>
        <v>0</v>
      </c>
      <c r="K18" s="930">
        <f t="shared" si="0"/>
        <v>0</v>
      </c>
      <c r="L18" s="931">
        <f t="shared" si="0"/>
        <v>0</v>
      </c>
      <c r="M18" s="46"/>
      <c r="N18" s="854">
        <f t="shared" si="1"/>
        <v>0</v>
      </c>
      <c r="P18" s="177"/>
      <c r="Q18" s="177"/>
      <c r="R18" s="177"/>
      <c r="S18" s="177"/>
      <c r="T18" s="311"/>
      <c r="U18" s="176"/>
    </row>
    <row r="19" spans="1:21" x14ac:dyDescent="0.25">
      <c r="A19" s="776" t="s">
        <v>47</v>
      </c>
      <c r="B19" s="777" t="s">
        <v>714</v>
      </c>
      <c r="C19" s="748">
        <v>0</v>
      </c>
      <c r="D19" s="749">
        <v>0</v>
      </c>
      <c r="E19" s="748">
        <v>0</v>
      </c>
      <c r="F19" s="749">
        <v>0</v>
      </c>
      <c r="G19" s="748">
        <v>0</v>
      </c>
      <c r="H19" s="749">
        <v>0</v>
      </c>
      <c r="I19" s="748">
        <v>0</v>
      </c>
      <c r="J19" s="749">
        <v>0</v>
      </c>
      <c r="K19" s="750">
        <f t="shared" si="0"/>
        <v>0</v>
      </c>
      <c r="L19" s="751">
        <f t="shared" si="0"/>
        <v>0</v>
      </c>
      <c r="M19" s="46"/>
      <c r="N19" s="854">
        <f t="shared" si="1"/>
        <v>0</v>
      </c>
      <c r="P19" s="177"/>
      <c r="Q19" s="177"/>
      <c r="R19" s="177"/>
      <c r="S19" s="177"/>
      <c r="T19" s="311"/>
      <c r="U19" s="176"/>
    </row>
    <row r="20" spans="1:21" x14ac:dyDescent="0.25">
      <c r="A20" s="30" t="s">
        <v>49</v>
      </c>
      <c r="B20" s="117" t="s">
        <v>715</v>
      </c>
      <c r="C20" s="298">
        <v>0</v>
      </c>
      <c r="D20" s="299">
        <v>0</v>
      </c>
      <c r="E20" s="298">
        <v>0</v>
      </c>
      <c r="F20" s="299">
        <v>0</v>
      </c>
      <c r="G20" s="298">
        <v>0</v>
      </c>
      <c r="H20" s="299">
        <v>0</v>
      </c>
      <c r="I20" s="298">
        <v>0</v>
      </c>
      <c r="J20" s="299">
        <v>0</v>
      </c>
      <c r="K20" s="300">
        <f t="shared" si="0"/>
        <v>0</v>
      </c>
      <c r="L20" s="301">
        <f t="shared" si="0"/>
        <v>0</v>
      </c>
      <c r="M20" s="46"/>
      <c r="N20" s="854">
        <f t="shared" si="1"/>
        <v>0</v>
      </c>
      <c r="P20" s="177"/>
      <c r="Q20" s="177"/>
      <c r="R20" s="177"/>
      <c r="S20" s="177"/>
      <c r="T20" s="311"/>
      <c r="U20" s="176"/>
    </row>
    <row r="21" spans="1:21" x14ac:dyDescent="0.25">
      <c r="A21" s="30" t="s">
        <v>51</v>
      </c>
      <c r="B21" s="117" t="s">
        <v>716</v>
      </c>
      <c r="C21" s="298">
        <v>0</v>
      </c>
      <c r="D21" s="299">
        <v>0</v>
      </c>
      <c r="E21" s="298">
        <v>0</v>
      </c>
      <c r="F21" s="299">
        <v>0</v>
      </c>
      <c r="G21" s="298">
        <v>0</v>
      </c>
      <c r="H21" s="299">
        <v>0</v>
      </c>
      <c r="I21" s="298">
        <v>0</v>
      </c>
      <c r="J21" s="299">
        <v>0</v>
      </c>
      <c r="K21" s="300">
        <f t="shared" si="0"/>
        <v>0</v>
      </c>
      <c r="L21" s="301">
        <f t="shared" si="0"/>
        <v>0</v>
      </c>
      <c r="M21" s="46"/>
      <c r="N21" s="854">
        <f t="shared" si="1"/>
        <v>0</v>
      </c>
      <c r="P21" s="177"/>
      <c r="Q21" s="177"/>
      <c r="R21" s="177"/>
      <c r="S21" s="177"/>
      <c r="T21" s="311"/>
      <c r="U21" s="176"/>
    </row>
    <row r="22" spans="1:21" x14ac:dyDescent="0.25">
      <c r="A22" s="30" t="s">
        <v>53</v>
      </c>
      <c r="B22" s="117" t="s">
        <v>717</v>
      </c>
      <c r="C22" s="298">
        <v>0</v>
      </c>
      <c r="D22" s="299">
        <v>0</v>
      </c>
      <c r="E22" s="298">
        <v>0</v>
      </c>
      <c r="F22" s="299">
        <v>0</v>
      </c>
      <c r="G22" s="298">
        <v>0</v>
      </c>
      <c r="H22" s="299">
        <v>0</v>
      </c>
      <c r="I22" s="298">
        <v>0</v>
      </c>
      <c r="J22" s="299">
        <v>0</v>
      </c>
      <c r="K22" s="300">
        <f t="shared" si="0"/>
        <v>0</v>
      </c>
      <c r="L22" s="301">
        <f t="shared" si="0"/>
        <v>0</v>
      </c>
      <c r="M22" s="46"/>
      <c r="N22" s="854">
        <f t="shared" si="1"/>
        <v>0</v>
      </c>
      <c r="P22" s="177"/>
      <c r="Q22" s="177"/>
      <c r="R22" s="177"/>
      <c r="S22" s="177"/>
      <c r="T22" s="311"/>
      <c r="U22" s="176"/>
    </row>
    <row r="23" spans="1:21" ht="27.75" x14ac:dyDescent="0.25">
      <c r="A23" s="30" t="s">
        <v>102</v>
      </c>
      <c r="B23" s="844" t="s">
        <v>718</v>
      </c>
      <c r="C23" s="656">
        <v>0</v>
      </c>
      <c r="D23" s="657">
        <v>0</v>
      </c>
      <c r="E23" s="656">
        <v>0</v>
      </c>
      <c r="F23" s="657">
        <v>0</v>
      </c>
      <c r="G23" s="656">
        <v>0</v>
      </c>
      <c r="H23" s="657">
        <v>0</v>
      </c>
      <c r="I23" s="656">
        <v>0</v>
      </c>
      <c r="J23" s="657">
        <v>0</v>
      </c>
      <c r="K23" s="658">
        <f>SUM(C23,E23,G23,I23)</f>
        <v>0</v>
      </c>
      <c r="L23" s="659">
        <f t="shared" si="0"/>
        <v>0</v>
      </c>
      <c r="M23" s="46"/>
      <c r="N23" s="854">
        <f t="shared" si="1"/>
        <v>0</v>
      </c>
      <c r="P23" s="177"/>
      <c r="Q23" s="177"/>
      <c r="R23" s="177"/>
      <c r="S23" s="177"/>
      <c r="T23" s="311"/>
      <c r="U23" s="176"/>
    </row>
    <row r="24" spans="1:21" x14ac:dyDescent="0.25">
      <c r="A24" s="31" t="s">
        <v>104</v>
      </c>
      <c r="B24" s="116" t="s">
        <v>719</v>
      </c>
      <c r="C24" s="194">
        <v>0</v>
      </c>
      <c r="D24" s="302">
        <v>0</v>
      </c>
      <c r="E24" s="194">
        <v>0</v>
      </c>
      <c r="F24" s="302">
        <v>0</v>
      </c>
      <c r="G24" s="194">
        <v>0</v>
      </c>
      <c r="H24" s="302">
        <v>0</v>
      </c>
      <c r="I24" s="194">
        <v>0</v>
      </c>
      <c r="J24" s="302">
        <v>0</v>
      </c>
      <c r="K24" s="752">
        <f>SUM(C24,E24,G24,I24)</f>
        <v>0</v>
      </c>
      <c r="L24" s="753">
        <f t="shared" si="0"/>
        <v>0</v>
      </c>
      <c r="M24" s="46"/>
      <c r="N24" s="854">
        <f t="shared" si="1"/>
        <v>0</v>
      </c>
      <c r="P24" s="177"/>
      <c r="Q24" s="177"/>
      <c r="R24" s="177"/>
      <c r="S24" s="177"/>
      <c r="T24" s="311"/>
      <c r="U24" s="176"/>
    </row>
    <row r="25" spans="1:21" ht="15" customHeight="1" x14ac:dyDescent="0.25">
      <c r="A25" s="778" t="s">
        <v>169</v>
      </c>
      <c r="B25" s="929" t="s">
        <v>720</v>
      </c>
      <c r="C25" s="209">
        <f>SUM(C16,C19:C24)</f>
        <v>0</v>
      </c>
      <c r="D25" s="210">
        <f t="shared" ref="D25:L25" si="3">SUM(D16,D19:D24)</f>
        <v>0</v>
      </c>
      <c r="E25" s="209">
        <f t="shared" si="3"/>
        <v>0</v>
      </c>
      <c r="F25" s="210">
        <f t="shared" si="3"/>
        <v>0</v>
      </c>
      <c r="G25" s="209">
        <f t="shared" si="3"/>
        <v>0</v>
      </c>
      <c r="H25" s="210">
        <f t="shared" si="3"/>
        <v>0</v>
      </c>
      <c r="I25" s="209">
        <f t="shared" si="3"/>
        <v>0</v>
      </c>
      <c r="J25" s="210">
        <f t="shared" si="3"/>
        <v>0</v>
      </c>
      <c r="K25" s="209">
        <f t="shared" si="3"/>
        <v>0</v>
      </c>
      <c r="L25" s="210">
        <f t="shared" si="3"/>
        <v>0</v>
      </c>
      <c r="M25" s="46"/>
      <c r="N25" s="855">
        <f t="shared" si="1"/>
        <v>0</v>
      </c>
      <c r="P25" s="177"/>
      <c r="Q25" s="177"/>
      <c r="R25" s="177"/>
      <c r="S25" s="177"/>
      <c r="T25" s="311"/>
      <c r="U25" s="176"/>
    </row>
    <row r="26" spans="1:21" x14ac:dyDescent="0.25">
      <c r="A26" s="21"/>
      <c r="B26" s="92"/>
      <c r="C26" s="987"/>
      <c r="D26" s="987"/>
      <c r="E26" s="987"/>
      <c r="F26" s="987"/>
      <c r="G26" s="987"/>
      <c r="H26" s="987"/>
      <c r="I26" s="987"/>
      <c r="J26" s="987"/>
      <c r="K26" s="987"/>
      <c r="L26" s="988"/>
      <c r="M26" s="46"/>
      <c r="N26" s="856"/>
      <c r="P26" s="177"/>
      <c r="Q26" s="177"/>
      <c r="R26" s="177"/>
      <c r="S26" s="177"/>
      <c r="U26" s="177"/>
    </row>
    <row r="27" spans="1:21" x14ac:dyDescent="0.25">
      <c r="A27" s="34">
        <v>3</v>
      </c>
      <c r="B27" s="44" t="s">
        <v>721</v>
      </c>
      <c r="C27" s="984" t="s">
        <v>27</v>
      </c>
      <c r="D27" s="207" t="s">
        <v>27</v>
      </c>
      <c r="E27" s="207" t="s">
        <v>27</v>
      </c>
      <c r="F27" s="207" t="s">
        <v>27</v>
      </c>
      <c r="G27" s="207" t="s">
        <v>27</v>
      </c>
      <c r="H27" s="207" t="s">
        <v>27</v>
      </c>
      <c r="I27" s="207" t="s">
        <v>27</v>
      </c>
      <c r="J27" s="207" t="s">
        <v>27</v>
      </c>
      <c r="K27" s="207" t="s">
        <v>27</v>
      </c>
      <c r="L27" s="208" t="s">
        <v>27</v>
      </c>
      <c r="M27" s="46"/>
      <c r="N27" s="858"/>
      <c r="P27" s="177"/>
      <c r="Q27" s="177"/>
      <c r="R27" s="177"/>
      <c r="S27" s="177"/>
      <c r="U27" s="177"/>
    </row>
    <row r="28" spans="1:21" x14ac:dyDescent="0.25">
      <c r="A28" s="7" t="s">
        <v>107</v>
      </c>
      <c r="B28" s="115" t="s">
        <v>722</v>
      </c>
      <c r="C28" s="748">
        <v>0</v>
      </c>
      <c r="D28" s="985">
        <v>0</v>
      </c>
      <c r="E28" s="748">
        <v>0</v>
      </c>
      <c r="F28" s="749">
        <v>0</v>
      </c>
      <c r="G28" s="748">
        <v>0</v>
      </c>
      <c r="H28" s="749">
        <v>0</v>
      </c>
      <c r="I28" s="748">
        <v>0</v>
      </c>
      <c r="J28" s="749">
        <v>0</v>
      </c>
      <c r="K28" s="750">
        <f t="shared" ref="K28:L31" si="4">SUM(C28,E28,G28,I28)</f>
        <v>0</v>
      </c>
      <c r="L28" s="751">
        <f t="shared" si="4"/>
        <v>0</v>
      </c>
      <c r="M28" s="46"/>
      <c r="N28" s="852">
        <f>IF(AND(K28=0,L28=0),0,IF(AND(K28=0,L28&gt;0),1,IF(AND(K28=0,L28&lt;0),-1,(L28-K28)/ABS(K28))))</f>
        <v>0</v>
      </c>
      <c r="P28" s="177"/>
      <c r="Q28" s="177"/>
      <c r="R28" s="177"/>
      <c r="S28" s="177"/>
      <c r="T28" s="311"/>
      <c r="U28" s="177"/>
    </row>
    <row r="29" spans="1:21" x14ac:dyDescent="0.25">
      <c r="A29" s="9" t="s">
        <v>109</v>
      </c>
      <c r="B29" s="117" t="s">
        <v>723</v>
      </c>
      <c r="C29" s="298">
        <v>0</v>
      </c>
      <c r="D29" s="986">
        <v>0</v>
      </c>
      <c r="E29" s="298">
        <v>0</v>
      </c>
      <c r="F29" s="299">
        <v>0</v>
      </c>
      <c r="G29" s="298">
        <v>0</v>
      </c>
      <c r="H29" s="299">
        <v>0</v>
      </c>
      <c r="I29" s="298">
        <v>0</v>
      </c>
      <c r="J29" s="299">
        <v>0</v>
      </c>
      <c r="K29" s="300">
        <f t="shared" si="4"/>
        <v>0</v>
      </c>
      <c r="L29" s="301">
        <f t="shared" si="4"/>
        <v>0</v>
      </c>
      <c r="M29" s="46"/>
      <c r="N29" s="854">
        <f>IF(AND(K29=0,L29=0),0,IF(AND(K29=0,L29&gt;0),1,IF(AND(K29=0,L29&lt;0),-1,(L29-K29)/ABS(K29))))</f>
        <v>0</v>
      </c>
      <c r="P29" s="177"/>
      <c r="Q29" s="177"/>
      <c r="R29" s="177"/>
      <c r="S29" s="177"/>
      <c r="T29" s="311"/>
      <c r="U29" s="177"/>
    </row>
    <row r="30" spans="1:21" x14ac:dyDescent="0.25">
      <c r="A30" s="9" t="s">
        <v>111</v>
      </c>
      <c r="B30" s="117" t="s">
        <v>724</v>
      </c>
      <c r="C30" s="298">
        <v>0</v>
      </c>
      <c r="D30" s="986">
        <v>0</v>
      </c>
      <c r="E30" s="298">
        <v>0</v>
      </c>
      <c r="F30" s="299">
        <v>0</v>
      </c>
      <c r="G30" s="298">
        <v>0</v>
      </c>
      <c r="H30" s="299">
        <v>0</v>
      </c>
      <c r="I30" s="298">
        <v>0</v>
      </c>
      <c r="J30" s="299">
        <v>0</v>
      </c>
      <c r="K30" s="300">
        <f t="shared" si="4"/>
        <v>0</v>
      </c>
      <c r="L30" s="301">
        <f t="shared" si="4"/>
        <v>0</v>
      </c>
      <c r="M30" s="46"/>
      <c r="N30" s="854">
        <f>IF(AND(K30=0,L30=0),0,IF(AND(K30=0,L30&gt;0),1,IF(AND(K30=0,L30&lt;0),-1,(L30-K30)/ABS(K30))))</f>
        <v>0</v>
      </c>
      <c r="O30" s="1010"/>
      <c r="P30" s="177"/>
      <c r="Q30" s="177"/>
      <c r="R30" s="177"/>
      <c r="S30" s="177"/>
      <c r="T30" s="311"/>
      <c r="U30" s="177"/>
    </row>
    <row r="31" spans="1:21" x14ac:dyDescent="0.25">
      <c r="A31" s="983" t="s">
        <v>113</v>
      </c>
      <c r="B31" s="743" t="s">
        <v>721</v>
      </c>
      <c r="C31" s="194">
        <v>0</v>
      </c>
      <c r="D31" s="1005">
        <v>0</v>
      </c>
      <c r="E31" s="194">
        <v>0</v>
      </c>
      <c r="F31" s="302">
        <v>0</v>
      </c>
      <c r="G31" s="194">
        <v>0</v>
      </c>
      <c r="H31" s="302">
        <v>0</v>
      </c>
      <c r="I31" s="194">
        <v>0</v>
      </c>
      <c r="J31" s="302">
        <v>0</v>
      </c>
      <c r="K31" s="752">
        <f t="shared" si="4"/>
        <v>0</v>
      </c>
      <c r="L31" s="753">
        <f t="shared" si="4"/>
        <v>0</v>
      </c>
      <c r="M31" s="851"/>
      <c r="N31" s="855">
        <f>IF(AND(K31=0,L31=0),0,IF(AND(K31=0,L31&gt;0),1,IF(AND(K31=0,L31&lt;0),-1,(L31-K31)/ABS(K31))))</f>
        <v>0</v>
      </c>
      <c r="P31" s="177"/>
      <c r="Q31" s="177"/>
      <c r="R31" s="177"/>
      <c r="S31" s="177"/>
      <c r="T31" s="311"/>
      <c r="U31" s="177"/>
    </row>
    <row r="32" spans="1:21" ht="27" x14ac:dyDescent="0.25">
      <c r="A32" s="973"/>
      <c r="B32" s="973" t="s">
        <v>725</v>
      </c>
      <c r="C32" s="1000"/>
      <c r="D32" s="1000"/>
      <c r="E32" s="1000"/>
      <c r="F32" s="1000"/>
      <c r="G32" s="1000"/>
      <c r="H32" s="1000"/>
      <c r="I32" s="1000"/>
      <c r="J32" s="1000"/>
      <c r="K32" s="1001"/>
      <c r="L32" s="1445"/>
      <c r="M32" s="851"/>
      <c r="N32" s="1485"/>
      <c r="P32" s="177"/>
      <c r="Q32" s="177"/>
      <c r="R32" s="177"/>
      <c r="S32" s="177"/>
      <c r="T32" s="311"/>
      <c r="U32" s="177"/>
    </row>
    <row r="33" spans="1:21" ht="41.25" customHeight="1" x14ac:dyDescent="0.25">
      <c r="A33" s="361"/>
      <c r="B33" s="1022"/>
      <c r="C33" s="1003"/>
      <c r="D33" s="1003"/>
      <c r="E33" s="1003"/>
      <c r="F33" s="1003"/>
      <c r="G33" s="1003"/>
      <c r="H33" s="1003"/>
      <c r="I33" s="1003"/>
      <c r="J33" s="1003"/>
      <c r="K33" s="1004"/>
      <c r="L33" s="1487"/>
      <c r="M33" s="851"/>
      <c r="N33" s="1486"/>
      <c r="P33" s="177"/>
      <c r="Q33" s="177"/>
      <c r="R33" s="177"/>
      <c r="S33" s="177"/>
      <c r="T33" s="311"/>
      <c r="U33" s="177"/>
    </row>
    <row r="34" spans="1:21" x14ac:dyDescent="0.25">
      <c r="A34" s="152" t="s">
        <v>115</v>
      </c>
      <c r="B34" s="43" t="s">
        <v>726</v>
      </c>
      <c r="C34" s="998">
        <f t="shared" ref="C34:L34" si="5">SUM(C28:C31)</f>
        <v>0</v>
      </c>
      <c r="D34" s="1002">
        <f t="shared" si="5"/>
        <v>0</v>
      </c>
      <c r="E34" s="998">
        <f t="shared" si="5"/>
        <v>0</v>
      </c>
      <c r="F34" s="999">
        <f t="shared" si="5"/>
        <v>0</v>
      </c>
      <c r="G34" s="998">
        <f t="shared" si="5"/>
        <v>0</v>
      </c>
      <c r="H34" s="999">
        <f t="shared" si="5"/>
        <v>0</v>
      </c>
      <c r="I34" s="998">
        <f t="shared" si="5"/>
        <v>0</v>
      </c>
      <c r="J34" s="999">
        <f t="shared" si="5"/>
        <v>0</v>
      </c>
      <c r="K34" s="998">
        <f t="shared" si="5"/>
        <v>0</v>
      </c>
      <c r="L34" s="999">
        <f t="shared" si="5"/>
        <v>0</v>
      </c>
      <c r="M34" s="337"/>
      <c r="N34" s="1484">
        <f>IF(AND(K34=0,L34=0),0,IF(AND(K34=0,L34&gt;0),1,IF(AND(K34=0,L34&lt;0),-1,(L34-K34)/ABS(K34))))</f>
        <v>0</v>
      </c>
      <c r="P34" s="177"/>
      <c r="Q34" s="177"/>
      <c r="R34" s="177"/>
      <c r="S34" s="177"/>
      <c r="T34" s="311"/>
      <c r="U34" s="177"/>
    </row>
    <row r="35" spans="1:21" x14ac:dyDescent="0.25">
      <c r="A35" s="21"/>
      <c r="B35" s="92"/>
      <c r="C35" s="993"/>
      <c r="D35" s="993"/>
      <c r="E35" s="993"/>
      <c r="F35" s="993"/>
      <c r="G35" s="993"/>
      <c r="H35" s="993"/>
      <c r="I35" s="993"/>
      <c r="J35" s="993"/>
      <c r="K35" s="993"/>
      <c r="L35" s="994"/>
      <c r="M35" s="337"/>
      <c r="N35" s="859"/>
      <c r="P35" s="177"/>
      <c r="Q35" s="177"/>
      <c r="R35" s="177"/>
      <c r="S35" s="177"/>
      <c r="U35" s="177"/>
    </row>
    <row r="36" spans="1:21" x14ac:dyDescent="0.25">
      <c r="A36" s="34">
        <v>4</v>
      </c>
      <c r="B36" s="45" t="s">
        <v>727</v>
      </c>
      <c r="C36" s="984" t="s">
        <v>27</v>
      </c>
      <c r="D36" s="207" t="s">
        <v>27</v>
      </c>
      <c r="E36" s="207" t="s">
        <v>27</v>
      </c>
      <c r="F36" s="207" t="s">
        <v>27</v>
      </c>
      <c r="G36" s="207" t="s">
        <v>27</v>
      </c>
      <c r="H36" s="207" t="s">
        <v>27</v>
      </c>
      <c r="I36" s="207" t="s">
        <v>27</v>
      </c>
      <c r="J36" s="207" t="s">
        <v>27</v>
      </c>
      <c r="K36" s="207" t="s">
        <v>27</v>
      </c>
      <c r="L36" s="208" t="s">
        <v>27</v>
      </c>
      <c r="M36" s="46"/>
      <c r="N36" s="858"/>
      <c r="P36" s="177"/>
      <c r="Q36" s="177"/>
      <c r="R36" s="177"/>
      <c r="S36" s="177"/>
      <c r="U36" s="177"/>
    </row>
    <row r="37" spans="1:21" x14ac:dyDescent="0.25">
      <c r="A37" s="989" t="s">
        <v>263</v>
      </c>
      <c r="B37" s="991" t="s">
        <v>728</v>
      </c>
      <c r="C37" s="748">
        <v>0</v>
      </c>
      <c r="D37" s="749">
        <v>0</v>
      </c>
      <c r="E37" s="748">
        <v>0</v>
      </c>
      <c r="F37" s="749">
        <v>0</v>
      </c>
      <c r="G37" s="748">
        <v>0</v>
      </c>
      <c r="H37" s="749">
        <v>0</v>
      </c>
      <c r="I37" s="748">
        <v>0</v>
      </c>
      <c r="J37" s="749">
        <v>0</v>
      </c>
      <c r="K37" s="750">
        <f t="shared" ref="K37:L39" si="6">SUM(C37,E37,G37,I37)</f>
        <v>0</v>
      </c>
      <c r="L37" s="751">
        <f t="shared" si="6"/>
        <v>0</v>
      </c>
      <c r="M37" s="46"/>
      <c r="N37" s="852">
        <f>IF(AND(K37=0,L37=0),0,IF(AND(K37=0,L37&gt;0),1,IF(AND(K37=0,L37&lt;0),-1,(L37-K37)/ABS(K37))))</f>
        <v>0</v>
      </c>
      <c r="P37" s="177"/>
      <c r="Q37" s="177"/>
      <c r="R37" s="177"/>
      <c r="S37" s="177"/>
      <c r="T37" s="311"/>
      <c r="U37" s="177"/>
    </row>
    <row r="38" spans="1:21" x14ac:dyDescent="0.25">
      <c r="A38" s="9" t="s">
        <v>272</v>
      </c>
      <c r="B38" s="992" t="s">
        <v>729</v>
      </c>
      <c r="C38" s="298">
        <v>0</v>
      </c>
      <c r="D38" s="299">
        <v>0</v>
      </c>
      <c r="E38" s="298">
        <v>0</v>
      </c>
      <c r="F38" s="299">
        <v>0</v>
      </c>
      <c r="G38" s="298">
        <v>0</v>
      </c>
      <c r="H38" s="299">
        <v>0</v>
      </c>
      <c r="I38" s="298">
        <v>0</v>
      </c>
      <c r="J38" s="299">
        <v>0</v>
      </c>
      <c r="K38" s="300">
        <f>SUM(C38,E38,G38,I38)</f>
        <v>0</v>
      </c>
      <c r="L38" s="301">
        <f t="shared" si="6"/>
        <v>0</v>
      </c>
      <c r="M38" s="46"/>
      <c r="N38" s="854">
        <f>IF(AND(K38=0,L38=0),0,IF(AND(K38=0,L38&gt;0),1,IF(AND(K38=0,L38&lt;0),-1,(L38-K38)/ABS(K38))))</f>
        <v>0</v>
      </c>
      <c r="P38" s="177"/>
      <c r="Q38" s="177"/>
      <c r="R38" s="177"/>
      <c r="S38" s="177"/>
      <c r="T38" s="311"/>
      <c r="U38" s="177"/>
    </row>
    <row r="39" spans="1:21" x14ac:dyDescent="0.25">
      <c r="A39" s="9" t="s">
        <v>280</v>
      </c>
      <c r="B39" s="992" t="s">
        <v>730</v>
      </c>
      <c r="C39" s="194">
        <v>0</v>
      </c>
      <c r="D39" s="302">
        <v>0</v>
      </c>
      <c r="E39" s="194">
        <v>0</v>
      </c>
      <c r="F39" s="302">
        <v>0</v>
      </c>
      <c r="G39" s="194">
        <v>0</v>
      </c>
      <c r="H39" s="302">
        <v>0</v>
      </c>
      <c r="I39" s="194">
        <v>0</v>
      </c>
      <c r="J39" s="302">
        <v>0</v>
      </c>
      <c r="K39" s="752">
        <f t="shared" si="6"/>
        <v>0</v>
      </c>
      <c r="L39" s="753">
        <f t="shared" si="6"/>
        <v>0</v>
      </c>
      <c r="M39" s="851"/>
      <c r="N39" s="855">
        <f>IF(AND(K39=0,L39=0),0,IF(AND(K39=0,L39&gt;0),1,IF(AND(K39=0,L39&lt;0),-1,(L39-K39)/ABS(K39))))</f>
        <v>0</v>
      </c>
      <c r="P39" s="177"/>
      <c r="Q39" s="177"/>
      <c r="R39" s="177"/>
      <c r="S39" s="177"/>
      <c r="T39" s="311"/>
      <c r="U39" s="177"/>
    </row>
    <row r="40" spans="1:21" ht="27" x14ac:dyDescent="0.25">
      <c r="A40" s="973"/>
      <c r="B40" s="973" t="s">
        <v>731</v>
      </c>
      <c r="C40" s="1000"/>
      <c r="D40" s="1000"/>
      <c r="E40" s="1000"/>
      <c r="F40" s="1000"/>
      <c r="G40" s="1000"/>
      <c r="H40" s="1000"/>
      <c r="I40" s="1000"/>
      <c r="J40" s="1000"/>
      <c r="K40" s="1001"/>
      <c r="L40" s="1445"/>
      <c r="M40" s="851"/>
      <c r="N40" s="1485"/>
      <c r="P40" s="177"/>
      <c r="Q40" s="177"/>
      <c r="R40" s="177"/>
      <c r="S40" s="177"/>
      <c r="T40" s="311"/>
      <c r="U40" s="177"/>
    </row>
    <row r="41" spans="1:21" ht="41.25" customHeight="1" x14ac:dyDescent="0.25">
      <c r="A41" s="983"/>
      <c r="B41" s="1023"/>
      <c r="C41" s="1000"/>
      <c r="D41" s="1000"/>
      <c r="E41" s="1000"/>
      <c r="F41" s="1000"/>
      <c r="G41" s="1000"/>
      <c r="H41" s="1000"/>
      <c r="I41" s="1000"/>
      <c r="J41" s="1000"/>
      <c r="K41" s="1001"/>
      <c r="L41" s="1487"/>
      <c r="M41" s="851"/>
      <c r="N41" s="1486"/>
      <c r="P41" s="177"/>
      <c r="Q41" s="177"/>
      <c r="R41" s="177"/>
      <c r="S41" s="177"/>
      <c r="T41" s="311"/>
      <c r="U41" s="177"/>
    </row>
    <row r="42" spans="1:21" x14ac:dyDescent="0.25">
      <c r="A42" s="22" t="s">
        <v>282</v>
      </c>
      <c r="B42" s="990" t="s">
        <v>732</v>
      </c>
      <c r="C42" s="209">
        <f>SUM(C37:C39)</f>
        <v>0</v>
      </c>
      <c r="D42" s="210">
        <f t="shared" ref="D42:J42" si="7">SUM(D37:D39)</f>
        <v>0</v>
      </c>
      <c r="E42" s="209">
        <f t="shared" si="7"/>
        <v>0</v>
      </c>
      <c r="F42" s="210">
        <f t="shared" si="7"/>
        <v>0</v>
      </c>
      <c r="G42" s="209">
        <f>SUM(G37:G39)</f>
        <v>0</v>
      </c>
      <c r="H42" s="210">
        <f>SUM(H37:H39)</f>
        <v>0</v>
      </c>
      <c r="I42" s="209">
        <f t="shared" si="7"/>
        <v>0</v>
      </c>
      <c r="J42" s="210">
        <f t="shared" si="7"/>
        <v>0</v>
      </c>
      <c r="K42" s="209">
        <f>SUM(K37:K39)</f>
        <v>0</v>
      </c>
      <c r="L42" s="210">
        <f>SUM(L37:L39)</f>
        <v>0</v>
      </c>
      <c r="M42" s="337"/>
      <c r="N42" s="1484">
        <f>IF(AND(K42=0,L42=0),0,IF(AND(K42=0,L42&gt;0),1,IF(AND(K42=0,L42&lt;0),-1,(L42-K42)/ABS(K42))))</f>
        <v>0</v>
      </c>
      <c r="P42" s="177"/>
      <c r="Q42" s="177"/>
      <c r="R42" s="177"/>
      <c r="S42" s="177"/>
      <c r="T42" s="311"/>
      <c r="U42" s="177"/>
    </row>
    <row r="43" spans="1:21" x14ac:dyDescent="0.25">
      <c r="A43" s="21"/>
      <c r="B43" s="92"/>
      <c r="C43" s="216"/>
      <c r="D43" s="216"/>
      <c r="E43" s="216"/>
      <c r="F43" s="216"/>
      <c r="G43" s="216"/>
      <c r="H43" s="216"/>
      <c r="I43" s="216"/>
      <c r="J43" s="216"/>
      <c r="K43" s="216"/>
      <c r="L43" s="217"/>
      <c r="M43" s="337"/>
      <c r="N43" s="859"/>
      <c r="P43" s="177"/>
      <c r="Q43" s="177"/>
      <c r="R43" s="177"/>
      <c r="S43" s="177"/>
      <c r="U43" s="177"/>
    </row>
    <row r="44" spans="1:21" x14ac:dyDescent="0.25">
      <c r="A44" s="34">
        <v>5</v>
      </c>
      <c r="B44" s="45" t="s">
        <v>733</v>
      </c>
      <c r="C44" s="984" t="s">
        <v>27</v>
      </c>
      <c r="D44" s="207" t="s">
        <v>27</v>
      </c>
      <c r="E44" s="207" t="s">
        <v>27</v>
      </c>
      <c r="F44" s="207" t="s">
        <v>27</v>
      </c>
      <c r="G44" s="207" t="s">
        <v>27</v>
      </c>
      <c r="H44" s="207" t="s">
        <v>27</v>
      </c>
      <c r="I44" s="207" t="s">
        <v>27</v>
      </c>
      <c r="J44" s="207" t="s">
        <v>27</v>
      </c>
      <c r="K44" s="207" t="s">
        <v>27</v>
      </c>
      <c r="L44" s="208" t="s">
        <v>27</v>
      </c>
      <c r="M44" s="46"/>
      <c r="N44" s="858"/>
      <c r="P44" s="177"/>
      <c r="Q44" s="177"/>
      <c r="R44" s="177"/>
      <c r="S44" s="177"/>
      <c r="U44" s="177"/>
    </row>
    <row r="45" spans="1:21" x14ac:dyDescent="0.25">
      <c r="A45" s="989" t="s">
        <v>486</v>
      </c>
      <c r="B45" s="991" t="s">
        <v>734</v>
      </c>
      <c r="C45" s="294">
        <v>0</v>
      </c>
      <c r="D45" s="295">
        <v>0</v>
      </c>
      <c r="E45" s="294">
        <v>0</v>
      </c>
      <c r="F45" s="295">
        <v>0</v>
      </c>
      <c r="G45" s="294">
        <v>0</v>
      </c>
      <c r="H45" s="295">
        <v>0</v>
      </c>
      <c r="I45" s="294">
        <v>0</v>
      </c>
      <c r="J45" s="295">
        <v>0</v>
      </c>
      <c r="K45" s="296">
        <f t="shared" ref="K45:L48" si="8">SUM(C45,E45,G45,I45)</f>
        <v>0</v>
      </c>
      <c r="L45" s="297">
        <f t="shared" si="8"/>
        <v>0</v>
      </c>
      <c r="M45" s="46"/>
      <c r="N45" s="852">
        <f>IF(AND(K45=0,L45=0),0,IF(AND(K45=0,L45&gt;0),1,IF(AND(K45=0,L45&lt;0),-1,(L45-K45)/ABS(K45))))</f>
        <v>0</v>
      </c>
      <c r="P45" s="177"/>
      <c r="Q45" s="177"/>
      <c r="R45" s="177"/>
      <c r="S45" s="177"/>
      <c r="T45" s="311"/>
      <c r="U45" s="177"/>
    </row>
    <row r="46" spans="1:21" x14ac:dyDescent="0.25">
      <c r="A46" s="9" t="s">
        <v>487</v>
      </c>
      <c r="B46" s="992" t="s">
        <v>735</v>
      </c>
      <c r="C46" s="298">
        <v>0</v>
      </c>
      <c r="D46" s="299">
        <v>0</v>
      </c>
      <c r="E46" s="298">
        <v>0</v>
      </c>
      <c r="F46" s="299">
        <v>0</v>
      </c>
      <c r="G46" s="298">
        <v>0</v>
      </c>
      <c r="H46" s="299">
        <v>0</v>
      </c>
      <c r="I46" s="298">
        <v>0</v>
      </c>
      <c r="J46" s="299">
        <v>0</v>
      </c>
      <c r="K46" s="300">
        <f>SUM(C46,E46,G46,I46)</f>
        <v>0</v>
      </c>
      <c r="L46" s="301">
        <f>SUM(D46,F46,H46,J46)</f>
        <v>0</v>
      </c>
      <c r="M46" s="46"/>
      <c r="N46" s="854">
        <f>IF(AND(K46=0,L46=0),0,IF(AND(K46=0,L46&gt;0),1,IF(AND(K46=0,L46&lt;0),-1,(L46-K46)/ABS(K46))))</f>
        <v>0</v>
      </c>
      <c r="P46" s="177"/>
      <c r="Q46" s="177"/>
      <c r="R46" s="177"/>
      <c r="S46" s="177"/>
      <c r="T46" s="311"/>
      <c r="U46" s="177"/>
    </row>
    <row r="47" spans="1:21" ht="27" x14ac:dyDescent="0.25">
      <c r="A47" s="144" t="s">
        <v>488</v>
      </c>
      <c r="B47" s="634" t="s">
        <v>736</v>
      </c>
      <c r="C47" s="656">
        <v>0</v>
      </c>
      <c r="D47" s="657">
        <v>0</v>
      </c>
      <c r="E47" s="656">
        <v>0</v>
      </c>
      <c r="F47" s="657">
        <v>0</v>
      </c>
      <c r="G47" s="656">
        <v>0</v>
      </c>
      <c r="H47" s="657">
        <v>0</v>
      </c>
      <c r="I47" s="656">
        <v>0</v>
      </c>
      <c r="J47" s="657">
        <v>0</v>
      </c>
      <c r="K47" s="658">
        <f t="shared" si="8"/>
        <v>0</v>
      </c>
      <c r="L47" s="659">
        <f t="shared" si="8"/>
        <v>0</v>
      </c>
      <c r="M47" s="46"/>
      <c r="N47" s="854">
        <f>IF(AND(K47=0,L47=0),0,IF(AND(K47=0,L47&gt;0),1,IF(AND(K47=0,L47&lt;0),-1,(L47-K47)/ABS(K47))))</f>
        <v>0</v>
      </c>
      <c r="P47" s="177"/>
      <c r="Q47" s="177"/>
      <c r="R47" s="177"/>
      <c r="S47" s="177"/>
      <c r="T47" s="311"/>
      <c r="U47" s="177"/>
    </row>
    <row r="48" spans="1:21" x14ac:dyDescent="0.25">
      <c r="A48" s="9" t="s">
        <v>737</v>
      </c>
      <c r="B48" s="995" t="s">
        <v>733</v>
      </c>
      <c r="C48" s="194">
        <v>0</v>
      </c>
      <c r="D48" s="302">
        <v>0</v>
      </c>
      <c r="E48" s="194">
        <v>0</v>
      </c>
      <c r="F48" s="302">
        <v>0</v>
      </c>
      <c r="G48" s="194">
        <v>0</v>
      </c>
      <c r="H48" s="302">
        <v>0</v>
      </c>
      <c r="I48" s="194">
        <v>0</v>
      </c>
      <c r="J48" s="302">
        <v>0</v>
      </c>
      <c r="K48" s="752">
        <f t="shared" si="8"/>
        <v>0</v>
      </c>
      <c r="L48" s="753">
        <f>SUM(D48,F48,H48,J48)</f>
        <v>0</v>
      </c>
      <c r="M48" s="851"/>
      <c r="N48" s="855">
        <f>IF(AND(K48=0,L48=0),0,IF(AND(K48=0,L48&gt;0),1,IF(AND(K48=0,L48&lt;0),-1,(L48-K48)/ABS(K48))))</f>
        <v>0</v>
      </c>
      <c r="P48" s="177"/>
      <c r="Q48" s="177"/>
      <c r="R48" s="177"/>
      <c r="S48" s="177"/>
      <c r="T48" s="311"/>
      <c r="U48" s="177"/>
    </row>
    <row r="49" spans="1:21" ht="27" x14ac:dyDescent="0.25">
      <c r="A49" s="973"/>
      <c r="B49" s="973" t="s">
        <v>738</v>
      </c>
      <c r="C49" s="1000"/>
      <c r="D49" s="1000"/>
      <c r="E49" s="1000"/>
      <c r="F49" s="1000"/>
      <c r="G49" s="1000"/>
      <c r="H49" s="1000"/>
      <c r="I49" s="1000"/>
      <c r="J49" s="1000"/>
      <c r="K49" s="1001"/>
      <c r="L49" s="1445"/>
      <c r="M49" s="851"/>
      <c r="N49" s="1485"/>
      <c r="P49" s="177"/>
      <c r="Q49" s="177"/>
      <c r="R49" s="177"/>
      <c r="S49" s="177"/>
      <c r="T49" s="311"/>
      <c r="U49" s="177"/>
    </row>
    <row r="50" spans="1:21" ht="41.25" customHeight="1" x14ac:dyDescent="0.25">
      <c r="A50" s="983"/>
      <c r="B50" s="1023"/>
      <c r="C50" s="1000"/>
      <c r="D50" s="1000"/>
      <c r="E50" s="1000"/>
      <c r="F50" s="1000"/>
      <c r="G50" s="1000"/>
      <c r="H50" s="1000"/>
      <c r="I50" s="1000"/>
      <c r="J50" s="1000"/>
      <c r="K50" s="1001"/>
      <c r="L50" s="1487"/>
      <c r="M50" s="851"/>
      <c r="N50" s="1486"/>
      <c r="P50" s="177"/>
      <c r="Q50" s="177"/>
      <c r="R50" s="177"/>
      <c r="S50" s="177"/>
      <c r="T50" s="311"/>
      <c r="U50" s="177"/>
    </row>
    <row r="51" spans="1:21" x14ac:dyDescent="0.25">
      <c r="A51" s="22" t="s">
        <v>739</v>
      </c>
      <c r="B51" s="990" t="s">
        <v>740</v>
      </c>
      <c r="C51" s="209">
        <f t="shared" ref="C51:L51" si="9">SUM(C45:C48)</f>
        <v>0</v>
      </c>
      <c r="D51" s="210">
        <f t="shared" si="9"/>
        <v>0</v>
      </c>
      <c r="E51" s="209">
        <f t="shared" si="9"/>
        <v>0</v>
      </c>
      <c r="F51" s="210">
        <f t="shared" si="9"/>
        <v>0</v>
      </c>
      <c r="G51" s="209">
        <f t="shared" si="9"/>
        <v>0</v>
      </c>
      <c r="H51" s="210">
        <f t="shared" si="9"/>
        <v>0</v>
      </c>
      <c r="I51" s="209">
        <f t="shared" si="9"/>
        <v>0</v>
      </c>
      <c r="J51" s="210">
        <f t="shared" si="9"/>
        <v>0</v>
      </c>
      <c r="K51" s="209">
        <f t="shared" si="9"/>
        <v>0</v>
      </c>
      <c r="L51" s="210">
        <f t="shared" si="9"/>
        <v>0</v>
      </c>
      <c r="M51" s="337"/>
      <c r="N51" s="1484">
        <f>IF(AND(K51=0,L51=0),0,IF(AND(K51=0,L51&gt;0),1,IF(AND(K51=0,L51&lt;0),-1,(L51-K51)/ABS(K51))))</f>
        <v>0</v>
      </c>
      <c r="P51" s="177"/>
      <c r="Q51" s="177"/>
      <c r="R51" s="177"/>
      <c r="S51" s="177"/>
      <c r="T51" s="311"/>
      <c r="U51" s="177"/>
    </row>
    <row r="52" spans="1:21" x14ac:dyDescent="0.25">
      <c r="A52" s="21"/>
      <c r="B52" s="92"/>
      <c r="C52" s="211"/>
      <c r="D52" s="211"/>
      <c r="E52" s="211"/>
      <c r="F52" s="211"/>
      <c r="G52" s="211"/>
      <c r="H52" s="211"/>
      <c r="I52" s="211"/>
      <c r="J52" s="211"/>
      <c r="K52" s="211"/>
      <c r="L52" s="212"/>
      <c r="M52" s="337"/>
      <c r="N52" s="860"/>
      <c r="P52" s="177"/>
      <c r="Q52" s="177"/>
      <c r="R52" s="177"/>
      <c r="S52" s="177"/>
      <c r="U52" s="177"/>
    </row>
    <row r="53" spans="1:21" x14ac:dyDescent="0.25">
      <c r="A53" s="22">
        <v>6</v>
      </c>
      <c r="B53" s="24" t="s">
        <v>741</v>
      </c>
      <c r="C53" s="209">
        <f t="shared" ref="C53:L53" si="10">SUM(C25,C34,C42,C51)</f>
        <v>0</v>
      </c>
      <c r="D53" s="210">
        <f t="shared" si="10"/>
        <v>0</v>
      </c>
      <c r="E53" s="209">
        <f t="shared" si="10"/>
        <v>0</v>
      </c>
      <c r="F53" s="210">
        <f t="shared" si="10"/>
        <v>0</v>
      </c>
      <c r="G53" s="209">
        <f t="shared" si="10"/>
        <v>0</v>
      </c>
      <c r="H53" s="210">
        <f t="shared" si="10"/>
        <v>0</v>
      </c>
      <c r="I53" s="209">
        <f t="shared" si="10"/>
        <v>0</v>
      </c>
      <c r="J53" s="210">
        <f t="shared" si="10"/>
        <v>0</v>
      </c>
      <c r="K53" s="209">
        <f t="shared" si="10"/>
        <v>0</v>
      </c>
      <c r="L53" s="210">
        <f t="shared" si="10"/>
        <v>0</v>
      </c>
      <c r="M53" s="46"/>
      <c r="N53" s="853">
        <f>IF(AND(K53=0,L53=0),0,IF(AND(K53=0,L53&gt;0),1,IF(AND(K53=0,L53&lt;0),-1,(L53-K53)/ABS(K53))))</f>
        <v>0</v>
      </c>
      <c r="P53" s="177"/>
      <c r="Q53" s="177"/>
      <c r="R53" s="177"/>
      <c r="S53" s="177"/>
      <c r="T53" s="311"/>
      <c r="U53" s="177"/>
    </row>
    <row r="54" spans="1:21" ht="14.25" customHeight="1" x14ac:dyDescent="0.25">
      <c r="A54" s="95"/>
      <c r="B54" s="93"/>
      <c r="C54" s="94"/>
      <c r="D54" s="94"/>
      <c r="E54" s="94"/>
      <c r="F54" s="94"/>
      <c r="G54" s="94"/>
      <c r="H54" s="94"/>
      <c r="I54" s="94"/>
      <c r="J54" s="94"/>
      <c r="K54" s="94"/>
      <c r="L54" s="96"/>
      <c r="M54" s="46"/>
      <c r="N54" s="46"/>
      <c r="P54" s="177"/>
      <c r="Q54" s="177"/>
      <c r="R54" s="177"/>
      <c r="S54" s="177"/>
      <c r="U54" s="177"/>
    </row>
    <row r="55" spans="1:21" ht="15" customHeight="1" x14ac:dyDescent="0.25">
      <c r="A55" s="98">
        <v>7</v>
      </c>
      <c r="B55" s="1749" t="s">
        <v>742</v>
      </c>
      <c r="C55" s="1750"/>
      <c r="D55" s="1750"/>
      <c r="E55" s="1750"/>
      <c r="F55" s="1750"/>
      <c r="G55" s="1750"/>
      <c r="H55" s="1750"/>
      <c r="I55" s="1750"/>
      <c r="J55" s="1751"/>
      <c r="K55" s="307"/>
      <c r="L55" s="308"/>
      <c r="M55" s="46"/>
      <c r="N55" s="46"/>
      <c r="P55" s="177"/>
      <c r="Q55" s="177"/>
      <c r="R55" s="177"/>
      <c r="S55" s="177"/>
      <c r="U55" s="177"/>
    </row>
    <row r="56" spans="1:21" ht="27" x14ac:dyDescent="0.25">
      <c r="A56" s="34"/>
      <c r="B56" s="1014" t="s">
        <v>743</v>
      </c>
      <c r="C56" s="1015"/>
      <c r="D56" s="1015"/>
      <c r="E56" s="1015"/>
      <c r="F56" s="1015"/>
      <c r="G56" s="1015"/>
      <c r="H56" s="1015"/>
      <c r="I56" s="1015"/>
      <c r="J56" s="1016"/>
      <c r="K56" s="307"/>
      <c r="L56" s="308"/>
      <c r="M56" s="46"/>
      <c r="N56" s="46"/>
      <c r="P56" s="177"/>
      <c r="Q56" s="177"/>
      <c r="R56" s="177"/>
      <c r="S56" s="177"/>
      <c r="U56" s="177"/>
    </row>
    <row r="57" spans="1:21" x14ac:dyDescent="0.25">
      <c r="A57" s="7" t="s">
        <v>126</v>
      </c>
      <c r="B57" s="115" t="s">
        <v>744</v>
      </c>
      <c r="C57" s="139">
        <v>0</v>
      </c>
      <c r="D57" s="140">
        <v>0</v>
      </c>
      <c r="E57" s="139">
        <v>0</v>
      </c>
      <c r="F57" s="1019">
        <v>0</v>
      </c>
      <c r="G57" s="1020">
        <v>0</v>
      </c>
      <c r="H57" s="140">
        <v>0</v>
      </c>
      <c r="I57" s="139">
        <v>0</v>
      </c>
      <c r="J57" s="1019">
        <v>0</v>
      </c>
      <c r="K57" s="309"/>
      <c r="L57" s="310"/>
      <c r="M57" s="46"/>
      <c r="N57" s="46"/>
      <c r="P57" s="177"/>
      <c r="Q57" s="177"/>
      <c r="R57" s="177"/>
      <c r="S57" s="177"/>
      <c r="T57" s="311"/>
      <c r="U57" s="177"/>
    </row>
    <row r="58" spans="1:21" x14ac:dyDescent="0.25">
      <c r="A58" s="11" t="s">
        <v>127</v>
      </c>
      <c r="B58" s="116" t="s">
        <v>745</v>
      </c>
      <c r="C58" s="141">
        <v>0</v>
      </c>
      <c r="D58" s="142">
        <v>0</v>
      </c>
      <c r="E58" s="1018">
        <v>0</v>
      </c>
      <c r="F58" s="142">
        <v>0</v>
      </c>
      <c r="G58" s="1018">
        <v>0</v>
      </c>
      <c r="H58" s="142">
        <v>0</v>
      </c>
      <c r="I58" s="1018">
        <v>0</v>
      </c>
      <c r="J58" s="142">
        <v>0</v>
      </c>
      <c r="K58" s="309"/>
      <c r="L58" s="310"/>
      <c r="M58" s="46"/>
      <c r="N58" s="46"/>
      <c r="P58" s="177"/>
      <c r="Q58" s="177"/>
      <c r="R58" s="177"/>
      <c r="S58" s="177"/>
      <c r="T58" s="311"/>
      <c r="U58" s="177"/>
    </row>
    <row r="59" spans="1:21" x14ac:dyDescent="0.25">
      <c r="A59" s="95"/>
      <c r="B59" s="15"/>
      <c r="C59" s="91"/>
      <c r="D59" s="956"/>
      <c r="E59" s="956"/>
      <c r="F59" s="956"/>
      <c r="G59" s="956"/>
      <c r="H59" s="956"/>
      <c r="I59" s="956"/>
      <c r="J59" s="954"/>
      <c r="K59" s="309"/>
      <c r="L59" s="310"/>
    </row>
    <row r="60" spans="1:21" ht="40.5" x14ac:dyDescent="0.25">
      <c r="A60" s="1736">
        <v>8</v>
      </c>
      <c r="B60" s="963" t="s">
        <v>746</v>
      </c>
      <c r="C60" s="976"/>
      <c r="D60" s="975"/>
      <c r="E60" s="1734"/>
      <c r="F60" s="1734"/>
      <c r="G60" s="1734"/>
      <c r="H60" s="1734"/>
      <c r="I60" s="1734"/>
      <c r="J60" s="1734"/>
      <c r="K60" s="954"/>
      <c r="L60" s="955"/>
      <c r="M60" s="46"/>
      <c r="N60" s="46"/>
      <c r="P60" s="177"/>
      <c r="Q60" s="177"/>
      <c r="R60" s="177"/>
      <c r="S60" s="177"/>
      <c r="T60" s="311"/>
      <c r="U60" s="177"/>
    </row>
    <row r="61" spans="1:21" ht="27" x14ac:dyDescent="0.25">
      <c r="A61" s="1737"/>
      <c r="B61" s="973" t="s">
        <v>747</v>
      </c>
      <c r="C61" s="972"/>
      <c r="D61" s="972"/>
      <c r="E61" s="972"/>
      <c r="F61" s="972"/>
      <c r="G61" s="972"/>
      <c r="H61" s="972"/>
      <c r="I61" s="972"/>
      <c r="J61" s="972"/>
      <c r="K61" s="954"/>
      <c r="L61" s="955"/>
      <c r="M61" s="46"/>
      <c r="N61" s="46"/>
      <c r="P61" s="177"/>
      <c r="Q61" s="177"/>
      <c r="R61" s="177"/>
      <c r="S61" s="177"/>
      <c r="T61" s="311"/>
      <c r="U61" s="177"/>
    </row>
    <row r="62" spans="1:21" ht="82.5" customHeight="1" x14ac:dyDescent="0.25">
      <c r="A62" s="957"/>
      <c r="B62" s="1017"/>
      <c r="C62" s="972"/>
      <c r="D62" s="972"/>
      <c r="E62" s="972"/>
      <c r="F62" s="972"/>
      <c r="G62" s="972"/>
      <c r="H62" s="972"/>
      <c r="I62" s="972"/>
      <c r="J62" s="972"/>
      <c r="K62" s="954"/>
      <c r="L62" s="955"/>
      <c r="M62" s="184"/>
      <c r="N62" s="184"/>
      <c r="P62" s="177"/>
      <c r="Q62" s="177"/>
      <c r="R62" s="177"/>
      <c r="S62" s="177"/>
      <c r="T62" s="311"/>
      <c r="U62" s="177"/>
    </row>
    <row r="63" spans="1:21" x14ac:dyDescent="0.25">
      <c r="A63" s="95"/>
      <c r="B63" s="974"/>
      <c r="C63" s="779"/>
      <c r="D63" s="954"/>
      <c r="E63" s="954"/>
      <c r="F63" s="954"/>
      <c r="G63" s="954"/>
      <c r="H63" s="954"/>
      <c r="I63" s="954"/>
      <c r="J63" s="954"/>
      <c r="K63" s="954"/>
      <c r="L63" s="955"/>
    </row>
    <row r="64" spans="1:21" ht="27" x14ac:dyDescent="0.25">
      <c r="A64" s="1736">
        <v>9</v>
      </c>
      <c r="B64" s="979" t="s">
        <v>748</v>
      </c>
      <c r="C64" s="976"/>
      <c r="D64" s="977"/>
      <c r="E64" s="1734"/>
      <c r="F64" s="1735"/>
      <c r="G64" s="1734"/>
      <c r="H64" s="1735"/>
      <c r="I64" s="1734"/>
      <c r="J64" s="1735"/>
      <c r="K64" s="954"/>
      <c r="L64" s="955"/>
      <c r="P64" s="177"/>
      <c r="Q64" s="177"/>
      <c r="R64" s="177"/>
      <c r="S64" s="177"/>
      <c r="T64" s="311"/>
      <c r="U64" s="177"/>
    </row>
    <row r="65" spans="1:21" ht="27" x14ac:dyDescent="0.25">
      <c r="A65" s="1737"/>
      <c r="B65" s="978" t="s">
        <v>749</v>
      </c>
      <c r="C65" s="972"/>
      <c r="D65" s="972"/>
      <c r="E65" s="972"/>
      <c r="F65" s="972"/>
      <c r="G65" s="972"/>
      <c r="H65" s="972"/>
      <c r="I65" s="972"/>
      <c r="J65" s="972"/>
      <c r="K65" s="954"/>
      <c r="L65" s="955"/>
      <c r="P65" s="177"/>
      <c r="Q65" s="177"/>
      <c r="R65" s="177"/>
      <c r="S65" s="177"/>
      <c r="T65" s="311"/>
      <c r="U65" s="177"/>
    </row>
    <row r="66" spans="1:21" ht="82.5" customHeight="1" x14ac:dyDescent="0.25">
      <c r="A66" s="961"/>
      <c r="B66" s="1017"/>
      <c r="C66" s="972"/>
      <c r="D66" s="972"/>
      <c r="E66" s="972"/>
      <c r="F66" s="972"/>
      <c r="G66" s="972"/>
      <c r="H66" s="972"/>
      <c r="I66" s="972"/>
      <c r="J66" s="972"/>
      <c r="K66" s="954"/>
      <c r="L66" s="955"/>
      <c r="P66" s="177"/>
      <c r="Q66" s="177"/>
      <c r="R66" s="177"/>
      <c r="S66" s="177"/>
      <c r="T66" s="311"/>
      <c r="U66" s="177"/>
    </row>
    <row r="67" spans="1:21" x14ac:dyDescent="0.25">
      <c r="A67" s="95"/>
      <c r="B67" s="15"/>
      <c r="C67" s="779"/>
      <c r="D67" s="954"/>
      <c r="E67" s="954"/>
      <c r="F67" s="954"/>
      <c r="G67" s="954"/>
      <c r="H67" s="954"/>
      <c r="I67" s="954"/>
      <c r="J67" s="954"/>
      <c r="K67" s="954"/>
      <c r="L67" s="955"/>
      <c r="P67" s="177"/>
      <c r="Q67" s="177"/>
      <c r="R67" s="177"/>
      <c r="S67" s="177"/>
      <c r="U67" s="177"/>
    </row>
    <row r="68" spans="1:21" ht="27" x14ac:dyDescent="0.25">
      <c r="A68" s="1736">
        <v>10</v>
      </c>
      <c r="B68" s="979" t="s">
        <v>750</v>
      </c>
      <c r="C68" s="976"/>
      <c r="D68" s="977"/>
      <c r="E68" s="1734"/>
      <c r="F68" s="1735"/>
      <c r="G68" s="1734"/>
      <c r="H68" s="1735"/>
      <c r="I68" s="1734"/>
      <c r="J68" s="1735"/>
      <c r="K68" s="954"/>
      <c r="L68" s="955"/>
      <c r="P68" s="177"/>
      <c r="Q68" s="177"/>
      <c r="R68" s="177"/>
      <c r="S68" s="177"/>
      <c r="T68" s="311"/>
      <c r="U68" s="177"/>
    </row>
    <row r="69" spans="1:21" ht="27" x14ac:dyDescent="0.25">
      <c r="A69" s="1737"/>
      <c r="B69" s="978" t="s">
        <v>751</v>
      </c>
      <c r="C69" s="972"/>
      <c r="D69" s="972"/>
      <c r="E69" s="972"/>
      <c r="F69" s="972"/>
      <c r="G69" s="972"/>
      <c r="H69" s="972"/>
      <c r="I69" s="972"/>
      <c r="J69" s="972"/>
      <c r="K69" s="954"/>
      <c r="L69" s="955"/>
      <c r="P69" s="177"/>
      <c r="Q69" s="177"/>
      <c r="R69" s="177"/>
      <c r="S69" s="177"/>
      <c r="T69" s="311"/>
      <c r="U69" s="177"/>
    </row>
    <row r="70" spans="1:21" ht="82.5" customHeight="1" x14ac:dyDescent="0.25">
      <c r="A70" s="962"/>
      <c r="B70" s="1017"/>
      <c r="C70" s="972"/>
      <c r="D70" s="972"/>
      <c r="E70" s="972"/>
      <c r="F70" s="972"/>
      <c r="G70" s="972"/>
      <c r="H70" s="972"/>
      <c r="I70" s="972"/>
      <c r="J70" s="972"/>
      <c r="K70" s="954"/>
      <c r="L70" s="955"/>
      <c r="P70" s="177"/>
      <c r="Q70" s="177"/>
      <c r="R70" s="177"/>
      <c r="S70" s="177"/>
      <c r="T70" s="311"/>
      <c r="U70" s="177"/>
    </row>
    <row r="71" spans="1:21" x14ac:dyDescent="0.25">
      <c r="A71" s="21"/>
      <c r="B71" s="15"/>
      <c r="C71" s="954"/>
      <c r="D71" s="954"/>
      <c r="E71" s="954"/>
      <c r="F71" s="954"/>
      <c r="G71" s="954"/>
      <c r="H71" s="954"/>
      <c r="I71" s="954"/>
      <c r="J71" s="954"/>
      <c r="K71" s="954"/>
      <c r="L71" s="955"/>
    </row>
    <row r="72" spans="1:21" ht="27.75" x14ac:dyDescent="0.25">
      <c r="A72" s="1013">
        <v>11</v>
      </c>
      <c r="B72" s="1012" t="s">
        <v>752</v>
      </c>
      <c r="C72" s="980"/>
      <c r="D72" s="980"/>
      <c r="E72" s="980"/>
      <c r="F72" s="980"/>
      <c r="G72" s="980"/>
      <c r="H72" s="980"/>
      <c r="I72" s="980"/>
      <c r="J72" s="980"/>
      <c r="K72" s="954"/>
      <c r="L72" s="955"/>
    </row>
    <row r="73" spans="1:21" ht="82.5" customHeight="1" x14ac:dyDescent="0.25">
      <c r="A73" s="957"/>
      <c r="B73" s="1017"/>
      <c r="C73" s="981"/>
      <c r="D73" s="982"/>
      <c r="E73" s="982"/>
      <c r="F73" s="982"/>
      <c r="G73" s="982"/>
      <c r="H73" s="982"/>
      <c r="I73" s="982"/>
      <c r="J73" s="982"/>
      <c r="K73" s="779"/>
      <c r="L73" s="780"/>
      <c r="P73" s="177"/>
      <c r="Q73" s="177"/>
      <c r="R73" s="177"/>
      <c r="S73" s="177"/>
      <c r="T73" s="311"/>
      <c r="U73" s="177"/>
    </row>
    <row r="74" spans="1:21" x14ac:dyDescent="0.25">
      <c r="K74" s="6"/>
      <c r="L74" s="6"/>
    </row>
    <row r="75" spans="1:21" x14ac:dyDescent="0.25">
      <c r="A75" s="1540"/>
      <c r="B75" s="1541"/>
      <c r="C75" s="1739"/>
      <c r="D75" s="1739"/>
      <c r="E75" s="1739"/>
      <c r="F75" s="1739"/>
      <c r="G75" s="1739"/>
      <c r="H75" s="1739"/>
      <c r="I75" s="1739"/>
      <c r="J75" s="1739"/>
      <c r="K75" s="1739"/>
      <c r="L75" s="1739"/>
    </row>
    <row r="76" spans="1:21" x14ac:dyDescent="0.25">
      <c r="A76" s="1540"/>
      <c r="B76" s="1541"/>
      <c r="C76" s="1542"/>
      <c r="D76" s="1542"/>
      <c r="E76" s="1542"/>
      <c r="F76" s="1542"/>
      <c r="G76" s="1542"/>
      <c r="H76" s="1542"/>
      <c r="I76" s="1542"/>
      <c r="J76" s="1542"/>
      <c r="K76" s="1542"/>
      <c r="L76" s="1542"/>
    </row>
    <row r="77" spans="1:21" x14ac:dyDescent="0.25">
      <c r="A77" s="1540"/>
      <c r="B77" s="1541"/>
      <c r="C77" s="1542"/>
      <c r="D77" s="1542"/>
      <c r="E77" s="1542"/>
      <c r="F77" s="1542"/>
      <c r="G77" s="1542"/>
      <c r="H77" s="1542"/>
      <c r="I77" s="1542"/>
      <c r="J77" s="1542"/>
      <c r="K77" s="1542"/>
      <c r="L77" s="1542"/>
    </row>
    <row r="78" spans="1:21" x14ac:dyDescent="0.25">
      <c r="A78" s="311"/>
      <c r="B78" s="1527"/>
      <c r="C78" s="1510"/>
      <c r="D78" s="1510"/>
      <c r="E78" s="1510"/>
      <c r="F78" s="1510"/>
      <c r="G78" s="1510"/>
      <c r="H78" s="1510"/>
      <c r="I78" s="1510"/>
      <c r="J78" s="1510"/>
      <c r="K78" s="1510"/>
      <c r="L78" s="1510"/>
    </row>
    <row r="79" spans="1:21" x14ac:dyDescent="0.25">
      <c r="A79" s="311"/>
      <c r="B79" s="1509"/>
      <c r="C79" s="1510"/>
      <c r="D79" s="1510"/>
      <c r="E79" s="1510"/>
      <c r="F79" s="1510"/>
      <c r="G79" s="1510"/>
      <c r="H79" s="1510"/>
      <c r="I79" s="1510"/>
      <c r="J79" s="1510"/>
      <c r="K79" s="1510"/>
      <c r="L79" s="1510"/>
    </row>
    <row r="80" spans="1:21" x14ac:dyDescent="0.25">
      <c r="A80" s="311"/>
      <c r="B80" s="1509"/>
      <c r="C80" s="1510"/>
      <c r="D80" s="1510"/>
      <c r="E80" s="1510"/>
      <c r="F80" s="1510"/>
      <c r="G80" s="1510"/>
      <c r="H80" s="1510"/>
      <c r="I80" s="1510"/>
      <c r="J80" s="1510"/>
      <c r="K80" s="1510"/>
      <c r="L80" s="1510"/>
    </row>
    <row r="81" spans="1:12" x14ac:dyDescent="0.25">
      <c r="A81" s="311"/>
      <c r="B81" s="1509"/>
      <c r="C81" s="1510"/>
      <c r="D81" s="1510"/>
      <c r="E81" s="1510"/>
      <c r="F81" s="1510"/>
      <c r="G81" s="1510"/>
      <c r="H81" s="1510"/>
      <c r="I81" s="1510"/>
      <c r="J81" s="1510"/>
      <c r="K81" s="1510"/>
      <c r="L81" s="1510"/>
    </row>
    <row r="82" spans="1:12" x14ac:dyDescent="0.25">
      <c r="A82" s="311"/>
      <c r="B82" s="1509"/>
      <c r="C82" s="1510"/>
      <c r="D82" s="1510"/>
      <c r="E82" s="1510"/>
      <c r="F82" s="1510"/>
      <c r="G82" s="1510"/>
      <c r="H82" s="1510"/>
      <c r="I82" s="1510"/>
      <c r="J82" s="1510"/>
      <c r="K82" s="1510"/>
      <c r="L82" s="1510"/>
    </row>
    <row r="83" spans="1:12" x14ac:dyDescent="0.25">
      <c r="A83" s="311"/>
      <c r="B83" s="1509"/>
      <c r="C83" s="1510"/>
      <c r="D83" s="1510"/>
      <c r="E83" s="1510"/>
      <c r="F83" s="1510"/>
      <c r="G83" s="1510"/>
      <c r="H83" s="1510"/>
      <c r="I83" s="1510"/>
      <c r="J83" s="1510"/>
      <c r="K83" s="1510"/>
      <c r="L83" s="1510"/>
    </row>
    <row r="84" spans="1:12" x14ac:dyDescent="0.25">
      <c r="A84" s="311"/>
      <c r="B84" s="1509"/>
      <c r="C84" s="1510"/>
      <c r="D84" s="1510"/>
      <c r="E84" s="1510"/>
      <c r="F84" s="1510"/>
      <c r="G84" s="1510"/>
      <c r="H84" s="1510"/>
      <c r="I84" s="1510"/>
      <c r="J84" s="1510"/>
      <c r="K84" s="1510"/>
      <c r="L84" s="1510"/>
    </row>
    <row r="85" spans="1:12" x14ac:dyDescent="0.25">
      <c r="A85" s="311"/>
      <c r="B85" s="1509"/>
      <c r="C85" s="1510"/>
      <c r="D85" s="1510"/>
      <c r="E85" s="1740"/>
      <c r="F85" s="1740"/>
      <c r="G85" s="1740"/>
      <c r="H85" s="1740"/>
      <c r="I85" s="1740"/>
      <c r="J85" s="1740"/>
      <c r="K85" s="1510"/>
      <c r="L85" s="1510"/>
    </row>
    <row r="86" spans="1:12" x14ac:dyDescent="0.25">
      <c r="A86" s="311"/>
      <c r="B86" s="1509"/>
      <c r="C86" s="1545"/>
      <c r="D86" s="1510"/>
      <c r="E86" s="1545"/>
      <c r="F86" s="1545"/>
      <c r="G86" s="1545"/>
      <c r="H86" s="1545"/>
      <c r="I86" s="1545"/>
      <c r="J86" s="1545"/>
      <c r="K86" s="1510"/>
      <c r="L86" s="1510"/>
    </row>
    <row r="87" spans="1:12" x14ac:dyDescent="0.25">
      <c r="A87" s="311"/>
      <c r="B87" s="1509"/>
      <c r="C87" s="1510"/>
      <c r="D87" s="1510"/>
      <c r="E87" s="1510"/>
      <c r="F87" s="1510"/>
      <c r="G87" s="1510"/>
      <c r="H87" s="1510"/>
      <c r="I87" s="1510"/>
      <c r="J87" s="1510"/>
      <c r="K87" s="1510"/>
      <c r="L87" s="1510"/>
    </row>
    <row r="88" spans="1:12" x14ac:dyDescent="0.25">
      <c r="A88" s="311"/>
      <c r="B88" s="1543"/>
      <c r="C88" s="1510"/>
      <c r="D88" s="1510"/>
      <c r="E88" s="1510"/>
      <c r="F88" s="1510"/>
      <c r="G88" s="1510"/>
      <c r="H88" s="1510"/>
      <c r="I88" s="1510"/>
      <c r="J88" s="1510"/>
      <c r="K88" s="1510"/>
      <c r="L88" s="1510"/>
    </row>
    <row r="89" spans="1:12" x14ac:dyDescent="0.25">
      <c r="A89" s="311"/>
      <c r="B89" s="1509"/>
      <c r="C89" s="1510"/>
      <c r="D89" s="1510"/>
      <c r="E89" s="1510"/>
      <c r="F89" s="1510"/>
      <c r="G89" s="1510"/>
      <c r="H89" s="1510"/>
      <c r="I89" s="1510"/>
      <c r="J89" s="1510"/>
      <c r="K89" s="1510"/>
      <c r="L89" s="1510"/>
    </row>
    <row r="90" spans="1:12" x14ac:dyDescent="0.25">
      <c r="A90" s="311"/>
      <c r="B90" s="1509"/>
      <c r="C90" s="1510"/>
      <c r="D90" s="1510"/>
      <c r="E90" s="1510"/>
      <c r="F90" s="1510"/>
      <c r="G90" s="1510"/>
      <c r="H90" s="1510"/>
      <c r="I90" s="1510"/>
      <c r="J90" s="1510"/>
      <c r="K90" s="1510"/>
      <c r="L90" s="1510"/>
    </row>
    <row r="91" spans="1:12" ht="27" customHeight="1" x14ac:dyDescent="0.25">
      <c r="A91" s="311"/>
      <c r="B91" s="1509"/>
      <c r="C91" s="1510"/>
      <c r="D91" s="1510"/>
      <c r="E91" s="1510"/>
      <c r="F91" s="1510"/>
      <c r="G91" s="1510"/>
      <c r="H91" s="1510"/>
      <c r="I91" s="1510"/>
      <c r="J91" s="1510"/>
      <c r="K91" s="1510"/>
      <c r="L91" s="1510"/>
    </row>
    <row r="92" spans="1:12" ht="27" customHeight="1" x14ac:dyDescent="0.25">
      <c r="A92" s="311"/>
      <c r="B92" s="311"/>
      <c r="C92" s="311"/>
      <c r="D92" s="311"/>
      <c r="E92" s="1546"/>
      <c r="F92" s="1546"/>
      <c r="G92" s="1546"/>
      <c r="H92" s="1546"/>
      <c r="I92" s="1546"/>
      <c r="J92" s="1546"/>
      <c r="K92" s="1546"/>
      <c r="L92" s="1546"/>
    </row>
    <row r="93" spans="1:12" x14ac:dyDescent="0.25">
      <c r="A93" s="311"/>
      <c r="B93" s="311"/>
      <c r="C93" s="311"/>
      <c r="D93" s="311"/>
      <c r="E93" s="1546"/>
      <c r="F93" s="1546"/>
      <c r="G93" s="1546"/>
      <c r="H93" s="1546"/>
      <c r="I93" s="1546"/>
      <c r="J93" s="1546"/>
      <c r="K93" s="1546"/>
      <c r="L93" s="1546"/>
    </row>
    <row r="94" spans="1:12" x14ac:dyDescent="0.25">
      <c r="A94" s="1526"/>
      <c r="B94" s="1512"/>
      <c r="C94" s="1738"/>
      <c r="D94" s="1738"/>
      <c r="E94" s="1738"/>
      <c r="F94" s="1738"/>
      <c r="G94" s="1738"/>
      <c r="H94" s="1738"/>
      <c r="I94" s="1738"/>
      <c r="J94" s="1738"/>
      <c r="K94" s="1738"/>
      <c r="L94" s="1738"/>
    </row>
    <row r="95" spans="1:12" x14ac:dyDescent="0.25">
      <c r="A95" s="1526"/>
      <c r="B95" s="1512"/>
      <c r="C95" s="1513"/>
      <c r="D95" s="1513"/>
      <c r="E95" s="1513"/>
      <c r="F95" s="1513"/>
      <c r="G95" s="1513"/>
      <c r="H95" s="1513"/>
      <c r="I95" s="1513"/>
      <c r="J95" s="1513"/>
      <c r="K95" s="1513"/>
      <c r="L95" s="1513"/>
    </row>
    <row r="96" spans="1:12" x14ac:dyDescent="0.25">
      <c r="A96" s="1526"/>
      <c r="B96" s="1512"/>
      <c r="C96" s="1513"/>
      <c r="D96" s="1513"/>
      <c r="E96" s="1513"/>
      <c r="F96" s="1513"/>
      <c r="G96" s="1513"/>
      <c r="H96" s="1513"/>
      <c r="I96" s="1513"/>
      <c r="J96" s="1513"/>
      <c r="K96" s="1513"/>
      <c r="L96" s="1513"/>
    </row>
    <row r="97" spans="1:21" x14ac:dyDescent="0.25">
      <c r="A97" s="311"/>
      <c r="B97" s="1509"/>
      <c r="C97" s="1510"/>
      <c r="D97" s="1510"/>
      <c r="E97" s="1510"/>
      <c r="F97" s="1510"/>
      <c r="G97" s="1510"/>
      <c r="H97" s="1510"/>
      <c r="I97" s="1510"/>
      <c r="J97" s="1510"/>
      <c r="K97" s="1510"/>
      <c r="L97" s="1510"/>
    </row>
    <row r="98" spans="1:21" x14ac:dyDescent="0.25">
      <c r="A98" s="311"/>
      <c r="B98" s="1509"/>
      <c r="C98" s="1510"/>
      <c r="D98" s="1510"/>
      <c r="E98" s="1510"/>
      <c r="F98" s="1510"/>
      <c r="G98" s="1510"/>
      <c r="H98" s="1510"/>
      <c r="I98" s="1510"/>
      <c r="J98" s="1510"/>
      <c r="K98" s="1510"/>
      <c r="L98" s="1510"/>
    </row>
    <row r="99" spans="1:21" x14ac:dyDescent="0.25">
      <c r="A99" s="311"/>
      <c r="B99" s="1509"/>
      <c r="C99" s="1510"/>
      <c r="D99" s="1510"/>
      <c r="E99" s="1510"/>
      <c r="F99" s="1510"/>
      <c r="G99" s="1510"/>
      <c r="H99" s="1510"/>
      <c r="I99" s="1510"/>
      <c r="J99" s="1510"/>
      <c r="K99" s="1510"/>
      <c r="L99" s="1510"/>
    </row>
    <row r="100" spans="1:21" x14ac:dyDescent="0.25">
      <c r="A100" s="311"/>
      <c r="B100" s="1509"/>
      <c r="C100" s="1510"/>
      <c r="D100" s="1510"/>
      <c r="E100" s="1510"/>
      <c r="F100" s="1510"/>
      <c r="G100" s="1510"/>
      <c r="H100" s="1510"/>
      <c r="I100" s="1510"/>
      <c r="J100" s="1510"/>
      <c r="K100" s="1510"/>
      <c r="L100" s="1510"/>
    </row>
    <row r="101" spans="1:21" x14ac:dyDescent="0.25">
      <c r="A101" s="311"/>
      <c r="B101" s="1509"/>
      <c r="C101" s="1510"/>
      <c r="D101" s="1510"/>
      <c r="E101" s="1510"/>
      <c r="F101" s="1510"/>
      <c r="G101" s="1510"/>
      <c r="H101" s="1510"/>
      <c r="I101" s="1510"/>
      <c r="J101" s="1510"/>
      <c r="K101" s="1510"/>
      <c r="L101" s="1510"/>
    </row>
    <row r="102" spans="1:21" x14ac:dyDescent="0.25">
      <c r="A102" s="311"/>
      <c r="B102" s="1509"/>
      <c r="C102" s="1510"/>
      <c r="D102" s="1510"/>
      <c r="E102" s="1510"/>
      <c r="F102" s="1510"/>
      <c r="G102" s="1510"/>
      <c r="H102" s="1510"/>
      <c r="I102" s="1510"/>
      <c r="J102" s="1510"/>
      <c r="K102" s="1510"/>
      <c r="L102" s="1510"/>
    </row>
    <row r="103" spans="1:21" ht="68.650000000000006" customHeight="1" x14ac:dyDescent="0.25">
      <c r="A103" s="311"/>
      <c r="B103" s="1509"/>
      <c r="C103" s="1510"/>
      <c r="D103" s="1510"/>
      <c r="E103" s="1510"/>
      <c r="F103" s="1510"/>
      <c r="G103" s="1510"/>
      <c r="H103" s="1510"/>
      <c r="I103" s="1510"/>
      <c r="J103" s="1510"/>
      <c r="K103" s="1510"/>
      <c r="L103" s="1510"/>
    </row>
    <row r="104" spans="1:21" ht="69.75" customHeight="1" x14ac:dyDescent="0.25">
      <c r="A104" s="311"/>
      <c r="B104" s="1509"/>
      <c r="C104" s="1510"/>
      <c r="D104" s="1510"/>
      <c r="E104" s="1510"/>
      <c r="F104" s="1510"/>
      <c r="G104" s="1510"/>
      <c r="H104" s="1510"/>
      <c r="I104" s="1510"/>
      <c r="J104" s="1510"/>
      <c r="K104" s="1510"/>
      <c r="L104" s="1510"/>
    </row>
    <row r="105" spans="1:21" ht="57" customHeight="1" x14ac:dyDescent="0.25">
      <c r="A105" s="311"/>
      <c r="B105" s="1509"/>
      <c r="C105" s="1510"/>
      <c r="D105" s="1510"/>
      <c r="E105" s="1510"/>
      <c r="F105" s="1510"/>
      <c r="G105" s="1510"/>
      <c r="H105" s="1510"/>
      <c r="I105" s="1510"/>
      <c r="J105" s="1510"/>
      <c r="K105" s="1510"/>
      <c r="L105" s="1510"/>
    </row>
    <row r="106" spans="1:21" ht="57" customHeight="1" x14ac:dyDescent="0.25">
      <c r="A106" s="311"/>
      <c r="B106" s="1509"/>
      <c r="C106" s="1510"/>
      <c r="D106" s="1510"/>
      <c r="E106" s="1510"/>
      <c r="F106" s="1510"/>
      <c r="G106" s="1510"/>
      <c r="H106" s="1510"/>
      <c r="I106" s="1510"/>
      <c r="J106" s="1510"/>
      <c r="K106" s="1510"/>
      <c r="L106" s="1510"/>
    </row>
    <row r="107" spans="1:21" x14ac:dyDescent="0.25">
      <c r="A107" s="311"/>
      <c r="B107" s="1509"/>
      <c r="C107" s="1510"/>
      <c r="D107" s="1510"/>
      <c r="E107" s="1510"/>
      <c r="F107" s="1510"/>
      <c r="G107" s="1510"/>
      <c r="H107" s="1510"/>
      <c r="I107" s="1510"/>
      <c r="J107" s="1510"/>
      <c r="K107" s="1510"/>
      <c r="L107" s="1510"/>
      <c r="M107" s="46"/>
      <c r="N107" s="46"/>
    </row>
    <row r="108" spans="1:21" x14ac:dyDescent="0.25">
      <c r="A108" s="311"/>
      <c r="B108" s="1509"/>
      <c r="C108" s="1510"/>
      <c r="D108" s="1510"/>
      <c r="E108" s="1510"/>
      <c r="F108" s="1510"/>
      <c r="G108" s="1510"/>
      <c r="H108" s="1510"/>
      <c r="I108" s="1510"/>
      <c r="J108" s="1510"/>
      <c r="K108" s="1510"/>
      <c r="L108" s="1510"/>
      <c r="M108" s="46"/>
      <c r="N108" s="46"/>
    </row>
    <row r="110" spans="1:21" x14ac:dyDescent="0.25">
      <c r="Q110" s="1535"/>
      <c r="T110"/>
    </row>
    <row r="111" spans="1:21" x14ac:dyDescent="0.25">
      <c r="C111" s="1535"/>
      <c r="D111" s="1535"/>
      <c r="E111" s="1535"/>
      <c r="F111" s="1535"/>
      <c r="G111" s="1535"/>
      <c r="H111" s="1535"/>
      <c r="I111" s="1535"/>
      <c r="J111" s="1535"/>
      <c r="K111" s="1535"/>
      <c r="L111" s="1535"/>
      <c r="M111" s="46"/>
      <c r="N111" s="46"/>
      <c r="T111"/>
      <c r="U111" s="177"/>
    </row>
    <row r="112" spans="1:21" x14ac:dyDescent="0.25">
      <c r="C112" s="6"/>
      <c r="D112" s="6"/>
      <c r="E112" s="6"/>
      <c r="F112" s="6"/>
      <c r="G112" s="6"/>
      <c r="H112" s="6"/>
      <c r="I112" s="6"/>
      <c r="J112" s="6"/>
      <c r="K112" s="6"/>
      <c r="L112" s="6"/>
      <c r="U112" s="46"/>
    </row>
    <row r="113" spans="2:21" x14ac:dyDescent="0.25">
      <c r="C113" s="6"/>
      <c r="D113" s="6"/>
      <c r="E113" s="6"/>
      <c r="F113" s="6"/>
      <c r="G113" s="6"/>
      <c r="H113" s="6"/>
      <c r="I113" s="6"/>
      <c r="J113" s="6"/>
      <c r="K113" s="6"/>
      <c r="L113" s="6"/>
      <c r="T113"/>
      <c r="U113" s="46"/>
    </row>
    <row r="114" spans="2:21" x14ac:dyDescent="0.25">
      <c r="C114" s="1535"/>
      <c r="D114"/>
      <c r="E114" s="1535"/>
      <c r="F114"/>
      <c r="G114" s="1535"/>
      <c r="H114" s="6"/>
      <c r="I114" s="1535"/>
      <c r="J114" s="6"/>
      <c r="K114" s="6"/>
      <c r="L114" s="6"/>
      <c r="T114"/>
    </row>
    <row r="115" spans="2:21" x14ac:dyDescent="0.25">
      <c r="C115" s="6"/>
      <c r="E115" s="6"/>
      <c r="G115" s="6"/>
      <c r="I115" s="6"/>
    </row>
    <row r="116" spans="2:21" x14ac:dyDescent="0.25">
      <c r="E116"/>
    </row>
    <row r="117" spans="2:21" x14ac:dyDescent="0.25">
      <c r="C117" s="1535"/>
      <c r="D117"/>
      <c r="E117" s="1535"/>
      <c r="F117"/>
      <c r="G117" s="1535"/>
      <c r="H117" s="1535"/>
      <c r="I117" s="1535"/>
      <c r="J117" s="1535"/>
      <c r="U117" s="177"/>
    </row>
    <row r="118" spans="2:21" x14ac:dyDescent="0.25">
      <c r="C118" s="46"/>
      <c r="D118"/>
      <c r="E118" s="46"/>
      <c r="F118"/>
      <c r="G118" s="46"/>
      <c r="H118" s="46"/>
      <c r="I118" s="46"/>
      <c r="J118" s="46"/>
      <c r="U118" s="46"/>
    </row>
    <row r="120" spans="2:21" x14ac:dyDescent="0.25">
      <c r="C120" s="1535"/>
      <c r="D120" s="1535"/>
      <c r="E120" s="1535"/>
      <c r="F120" s="1535"/>
      <c r="G120" s="1535"/>
      <c r="H120"/>
      <c r="I120" s="1535"/>
      <c r="J120"/>
      <c r="M120" s="1535"/>
      <c r="N120" s="1535"/>
      <c r="U120" s="177"/>
    </row>
    <row r="121" spans="2:21" x14ac:dyDescent="0.25">
      <c r="C121" s="46"/>
      <c r="D121" s="46"/>
      <c r="E121" s="46"/>
      <c r="F121" s="46"/>
      <c r="G121" s="46"/>
      <c r="H121"/>
      <c r="I121" s="46"/>
      <c r="J121"/>
      <c r="M121" s="46"/>
      <c r="N121" s="46"/>
      <c r="U121" s="46"/>
    </row>
    <row r="122" spans="2:21" x14ac:dyDescent="0.25">
      <c r="C122" s="6"/>
    </row>
    <row r="123" spans="2:21" x14ac:dyDescent="0.25">
      <c r="B123" s="1535"/>
      <c r="C123" s="6"/>
      <c r="U123" s="177"/>
    </row>
    <row r="124" spans="2:21" x14ac:dyDescent="0.25">
      <c r="B124" s="46"/>
      <c r="U124" s="46"/>
    </row>
    <row r="126" spans="2:21" x14ac:dyDescent="0.25">
      <c r="C126" s="1535"/>
      <c r="U126" s="177"/>
    </row>
    <row r="127" spans="2:21" x14ac:dyDescent="0.25">
      <c r="C127" s="46"/>
      <c r="U127" s="46"/>
    </row>
  </sheetData>
  <mergeCells count="49">
    <mergeCell ref="A1:B1"/>
    <mergeCell ref="K10:L10"/>
    <mergeCell ref="C10:D10"/>
    <mergeCell ref="E10:F10"/>
    <mergeCell ref="G10:H10"/>
    <mergeCell ref="C4:D4"/>
    <mergeCell ref="C5:D5"/>
    <mergeCell ref="E4:F5"/>
    <mergeCell ref="G4:H5"/>
    <mergeCell ref="I4:J5"/>
    <mergeCell ref="K4:L5"/>
    <mergeCell ref="C9:D9"/>
    <mergeCell ref="E9:F9"/>
    <mergeCell ref="G60:H60"/>
    <mergeCell ref="I60:J60"/>
    <mergeCell ref="N4:N7"/>
    <mergeCell ref="I10:J10"/>
    <mergeCell ref="K9:L9"/>
    <mergeCell ref="I11:J11"/>
    <mergeCell ref="K11:L11"/>
    <mergeCell ref="G9:H9"/>
    <mergeCell ref="I9:J9"/>
    <mergeCell ref="B55:J55"/>
    <mergeCell ref="C11:D11"/>
    <mergeCell ref="E11:F11"/>
    <mergeCell ref="G11:H11"/>
    <mergeCell ref="A60:A61"/>
    <mergeCell ref="A64:A65"/>
    <mergeCell ref="K94:L94"/>
    <mergeCell ref="C75:D75"/>
    <mergeCell ref="E75:F75"/>
    <mergeCell ref="G75:H75"/>
    <mergeCell ref="I75:J75"/>
    <mergeCell ref="K75:L75"/>
    <mergeCell ref="E85:F85"/>
    <mergeCell ref="G85:H85"/>
    <mergeCell ref="I85:J85"/>
    <mergeCell ref="C94:D94"/>
    <mergeCell ref="E94:F94"/>
    <mergeCell ref="G94:H94"/>
    <mergeCell ref="I94:J94"/>
    <mergeCell ref="E60:F60"/>
    <mergeCell ref="E64:F64"/>
    <mergeCell ref="G64:H64"/>
    <mergeCell ref="I64:J64"/>
    <mergeCell ref="A68:A69"/>
    <mergeCell ref="E68:F68"/>
    <mergeCell ref="G68:H68"/>
    <mergeCell ref="I68:J68"/>
  </mergeCells>
  <conditionalFormatting sqref="A62:B62">
    <cfRule type="expression" dxfId="42" priority="7">
      <formula>IF($C$60="No",1,0)</formula>
    </cfRule>
  </conditionalFormatting>
  <conditionalFormatting sqref="A66:B66">
    <cfRule type="expression" dxfId="41" priority="6">
      <formula>IF($C$64="No",1,0)</formula>
    </cfRule>
  </conditionalFormatting>
  <conditionalFormatting sqref="A70:B70">
    <cfRule type="expression" dxfId="40" priority="5">
      <formula>IF($C$68="No",1,0)</formula>
    </cfRule>
  </conditionalFormatting>
  <conditionalFormatting sqref="C8">
    <cfRule type="expression" dxfId="39" priority="13">
      <formula>IF(AND(ISBLANK(A78)=FALSE,YEAR0-DATE(YEAR(YEAR1)-1, MONTH(YEAR1), DAY(YEAR1))&lt;&gt;0),1,0)</formula>
    </cfRule>
  </conditionalFormatting>
  <conditionalFormatting sqref="C14 E14 G14 I14 C16:C25 E16:E25 G16:G25 I16:I25 K16:K25 C28:C34 E28:E34 G28:G34 I28:I34 K28:K34 C37:C42 E37:E42 G37:G42 I37:I42 K37:K42 C45:C51 E45:E51 G45:G51 I45:I51 K45:K51 C53 E53 G53 I53 K53 C57:C58 E57:E58 G57:G58 I57:I58">
    <cfRule type="expression" dxfId="38" priority="33">
      <formula>IF(YEAR1_TOGGLE=0,1,0)</formula>
    </cfRule>
  </conditionalFormatting>
  <conditionalFormatting sqref="C60">
    <cfRule type="cellIs" dxfId="37" priority="16" operator="equal">
      <formula>""</formula>
    </cfRule>
  </conditionalFormatting>
  <conditionalFormatting sqref="C64">
    <cfRule type="cellIs" dxfId="36" priority="15" operator="equal">
      <formula>""</formula>
    </cfRule>
  </conditionalFormatting>
  <conditionalFormatting sqref="C68">
    <cfRule type="cellIs" dxfId="35" priority="14" operator="equal">
      <formula>""</formula>
    </cfRule>
  </conditionalFormatting>
  <conditionalFormatting sqref="C9:J11">
    <cfRule type="expression" dxfId="34" priority="31">
      <formula>IF(AND(YEAR1_TOGGLE=0, YEAR2_TOGGLE=0),1,0)</formula>
    </cfRule>
  </conditionalFormatting>
  <conditionalFormatting sqref="C57:J58 K57:L59">
    <cfRule type="cellIs" dxfId="33" priority="73" operator="equal">
      <formula>0</formula>
    </cfRule>
  </conditionalFormatting>
  <conditionalFormatting sqref="C78:J84 C85:E85 G85 I85">
    <cfRule type="cellIs" dxfId="32" priority="78" operator="equal">
      <formula>"ERROR"</formula>
    </cfRule>
  </conditionalFormatting>
  <conditionalFormatting sqref="C86:J91">
    <cfRule type="cellIs" dxfId="31" priority="17" operator="equal">
      <formula>"ERROR"</formula>
    </cfRule>
  </conditionalFormatting>
  <conditionalFormatting sqref="C8:L8">
    <cfRule type="expression" dxfId="30" priority="30">
      <formula>IF(YEAR1-DATE(YEAR(YEAR2)-1, MONTH(YEAR2), DAY(YEAR2))&lt;&gt;0,1,0)</formula>
    </cfRule>
  </conditionalFormatting>
  <conditionalFormatting sqref="C13:L56">
    <cfRule type="cellIs" dxfId="29" priority="62" operator="equal">
      <formula>0</formula>
    </cfRule>
  </conditionalFormatting>
  <conditionalFormatting sqref="C97:L108">
    <cfRule type="cellIs" dxfId="28" priority="1" operator="equal">
      <formula>"Explained"</formula>
    </cfRule>
    <cfRule type="cellIs" dxfId="27" priority="2" operator="equal">
      <formula>"WARNING"</formula>
    </cfRule>
  </conditionalFormatting>
  <conditionalFormatting sqref="D14 F14 H14 J14 D16:D25 F16:F25 H16:H25 J16:J25 L16:L25 D28:D34 F28:F34 H28:H34 J28:J34 L28:L34 D37:D42 F37:F42 H37:H42 J37:J42 L37:L42 D45:D51 F45:F51 H45:H51 J45:J51 L45:L51 D53 F53 H53 J53 L53 D57:D58 F57:F58 H57:H58 J57:J58">
    <cfRule type="expression" dxfId="26" priority="32">
      <formula>IF(YEAR2_TOGGLE=0,1,0)</formula>
    </cfRule>
  </conditionalFormatting>
  <conditionalFormatting sqref="K78:L91">
    <cfRule type="cellIs" dxfId="25" priority="23" operator="equal">
      <formula>"ERROR"</formula>
    </cfRule>
  </conditionalFormatting>
  <conditionalFormatting sqref="N12:N14">
    <cfRule type="cellIs" dxfId="24" priority="61" operator="equal">
      <formula>0</formula>
    </cfRule>
  </conditionalFormatting>
  <conditionalFormatting sqref="N13:N53">
    <cfRule type="expression" dxfId="23" priority="60">
      <formula>IF(ABS(N13)&gt;=0.1,1,0)</formula>
    </cfRule>
  </conditionalFormatting>
  <conditionalFormatting sqref="N16:N25">
    <cfRule type="cellIs" dxfId="22" priority="59" operator="equal">
      <formula>0</formula>
    </cfRule>
  </conditionalFormatting>
  <conditionalFormatting sqref="N28:N34">
    <cfRule type="cellIs" dxfId="21" priority="57" operator="equal">
      <formula>0</formula>
    </cfRule>
  </conditionalFormatting>
  <conditionalFormatting sqref="N37:N42">
    <cfRule type="cellIs" dxfId="20" priority="55" operator="equal">
      <formula>0</formula>
    </cfRule>
  </conditionalFormatting>
  <conditionalFormatting sqref="N45:N51">
    <cfRule type="cellIs" dxfId="19" priority="53" operator="equal">
      <formula>0</formula>
    </cfRule>
  </conditionalFormatting>
  <conditionalFormatting sqref="N53">
    <cfRule type="cellIs" dxfId="18" priority="51" operator="equal">
      <formula>0</formula>
    </cfRule>
  </conditionalFormatting>
  <dataValidations xWindow="1053" yWindow="783" count="5">
    <dataValidation type="date" operator="greaterThan" allowBlank="1" showInputMessage="1" showErrorMessage="1" errorTitle="Valid date" error="Please enter a valid date." sqref="C10:J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xr:uid="{00000000-0002-0000-3400-000003000000}">
      <formula1>250</formula1>
    </dataValidation>
    <dataValidation type="list" allowBlank="1" showInputMessage="1" showErrorMessage="1" sqref="C60 C64 C68" xr:uid="{64772F78-8B3B-48B6-9402-E9E186F882BC}">
      <formula1>"Yes,No"</formula1>
    </dataValidation>
    <dataValidation type="textLength" operator="lessThanOrEqual" allowBlank="1" showInputMessage="1" showErrorMessage="1" promptTitle="Character limit" prompt="Maximum of 1,000 characters allowed" sqref="B62 B73 B66 B70" xr:uid="{2B8A52BB-1F3E-4A56-9ED3-3223C00EAA7D}">
      <formula1>1000</formula1>
    </dataValidation>
    <dataValidation type="textLength" operator="lessThanOrEqual" allowBlank="1" showInputMessage="1" showErrorMessage="1" promptTitle="Character limit" prompt="Maximum of 500 characters allowed" sqref="B33 B41 B50" xr:uid="{54062B7A-EECF-4DA8-9C45-29723E94286B}">
      <formula1>500</formula1>
    </dataValidation>
  </dataValidations>
  <pageMargins left="0.70866141732283472" right="0.70866141732283472" top="0.74803149606299213" bottom="0.74803149606299213" header="0.31496062992125984" footer="0.31496062992125984"/>
  <pageSetup paperSize="9" scale="39" fitToHeight="3" orientation="landscape" r:id="rId1"/>
  <rowBreaks count="1" manualBreakCount="1">
    <brk id="66"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T4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31.28515625" style="1" customWidth="1"/>
    <col min="3" max="13" width="15.85546875" style="1" customWidth="1"/>
    <col min="14" max="18" width="9" style="1"/>
    <col min="19" max="19" width="14" style="46" bestFit="1" customWidth="1"/>
    <col min="20" max="16384" width="9" style="1"/>
  </cols>
  <sheetData>
    <row r="1" spans="1:20" ht="15.75" x14ac:dyDescent="0.25">
      <c r="A1" s="1579" t="s">
        <v>827</v>
      </c>
      <c r="B1" s="1579"/>
      <c r="P1" s="46"/>
    </row>
    <row r="2" spans="1:20" customFormat="1" ht="15" x14ac:dyDescent="0.25">
      <c r="A2" s="1521" t="s">
        <v>828</v>
      </c>
      <c r="B2" s="1521"/>
      <c r="S2" s="46"/>
      <c r="T2" s="46"/>
    </row>
    <row r="3" spans="1:20" ht="15" customHeight="1" x14ac:dyDescent="0.2">
      <c r="A3" s="1553"/>
      <c r="B3" s="1554"/>
    </row>
    <row r="4" spans="1:20" ht="15.75" x14ac:dyDescent="0.25">
      <c r="A4" s="68" t="s">
        <v>753</v>
      </c>
      <c r="B4" s="69"/>
      <c r="C4" s="80"/>
      <c r="D4" s="1755" t="s">
        <v>839</v>
      </c>
      <c r="E4" s="1755"/>
      <c r="F4" s="1755"/>
      <c r="G4" s="1755"/>
      <c r="H4" s="1755"/>
      <c r="I4" s="1755"/>
      <c r="J4" s="1755"/>
      <c r="K4" s="1755"/>
      <c r="L4" s="1755"/>
      <c r="M4" s="1756"/>
    </row>
    <row r="5" spans="1:20" ht="15.75" x14ac:dyDescent="0.25">
      <c r="A5" s="70"/>
      <c r="B5" s="71"/>
      <c r="C5" s="81"/>
      <c r="D5" s="81"/>
      <c r="E5" s="81"/>
      <c r="F5" s="81"/>
      <c r="G5" s="81"/>
      <c r="H5" s="83" t="s">
        <v>754</v>
      </c>
      <c r="I5" s="81"/>
      <c r="J5" s="81"/>
      <c r="K5" s="81"/>
      <c r="L5" s="81"/>
      <c r="M5" s="82"/>
    </row>
    <row r="6" spans="1:20" ht="15.75" x14ac:dyDescent="0.25">
      <c r="A6" s="72"/>
      <c r="B6" s="71"/>
      <c r="C6" s="73">
        <v>1</v>
      </c>
      <c r="D6" s="73">
        <v>2</v>
      </c>
      <c r="E6" s="73">
        <v>3</v>
      </c>
      <c r="F6" s="73">
        <v>4</v>
      </c>
      <c r="G6" s="74">
        <v>5</v>
      </c>
      <c r="H6" s="74">
        <v>6</v>
      </c>
      <c r="I6" s="74">
        <v>7</v>
      </c>
      <c r="J6" s="74">
        <v>8</v>
      </c>
      <c r="K6" s="73">
        <v>9</v>
      </c>
      <c r="L6" s="73">
        <v>10</v>
      </c>
      <c r="M6" s="75">
        <v>11</v>
      </c>
    </row>
    <row r="7" spans="1:20" ht="41.25" x14ac:dyDescent="0.25">
      <c r="A7" s="76"/>
      <c r="B7" s="77"/>
      <c r="C7" s="313" t="s">
        <v>31</v>
      </c>
      <c r="D7" s="313" t="s">
        <v>755</v>
      </c>
      <c r="E7" s="313" t="s">
        <v>756</v>
      </c>
      <c r="F7" s="313" t="s">
        <v>757</v>
      </c>
      <c r="G7" s="313" t="s">
        <v>758</v>
      </c>
      <c r="H7" s="313" t="s">
        <v>759</v>
      </c>
      <c r="I7" s="313" t="s">
        <v>760</v>
      </c>
      <c r="J7" s="313" t="s">
        <v>761</v>
      </c>
      <c r="K7" s="78" t="s">
        <v>762</v>
      </c>
      <c r="L7" s="78" t="s">
        <v>763</v>
      </c>
      <c r="M7" s="79" t="s">
        <v>764</v>
      </c>
      <c r="O7" s="177"/>
      <c r="P7" s="177"/>
      <c r="Q7" s="177"/>
      <c r="R7" s="177"/>
      <c r="S7" s="1528"/>
    </row>
    <row r="8" spans="1:20" ht="15" customHeight="1" x14ac:dyDescent="0.2">
      <c r="A8" s="84">
        <v>1</v>
      </c>
      <c r="B8" s="85" t="s">
        <v>275</v>
      </c>
      <c r="C8" s="409" t="s">
        <v>27</v>
      </c>
      <c r="D8" s="409" t="s">
        <v>27</v>
      </c>
      <c r="E8" s="409" t="s">
        <v>27</v>
      </c>
      <c r="F8" s="409" t="s">
        <v>27</v>
      </c>
      <c r="G8" s="409" t="s">
        <v>27</v>
      </c>
      <c r="H8" s="409" t="s">
        <v>27</v>
      </c>
      <c r="I8" s="409" t="s">
        <v>27</v>
      </c>
      <c r="J8" s="409" t="s">
        <v>27</v>
      </c>
      <c r="K8" s="409" t="s">
        <v>27</v>
      </c>
      <c r="L8" s="409" t="s">
        <v>27</v>
      </c>
      <c r="M8" s="410" t="s">
        <v>27</v>
      </c>
    </row>
    <row r="9" spans="1:20" ht="15" customHeight="1" x14ac:dyDescent="0.2">
      <c r="A9" s="7" t="s">
        <v>28</v>
      </c>
      <c r="B9" s="115" t="s">
        <v>765</v>
      </c>
      <c r="C9" s="221">
        <v>0</v>
      </c>
      <c r="D9" s="258">
        <v>0</v>
      </c>
      <c r="E9" s="258">
        <v>0</v>
      </c>
      <c r="F9" s="258">
        <v>0</v>
      </c>
      <c r="G9" s="258">
        <v>0</v>
      </c>
      <c r="H9" s="258">
        <v>0</v>
      </c>
      <c r="I9" s="258">
        <v>0</v>
      </c>
      <c r="J9" s="258">
        <v>0</v>
      </c>
      <c r="K9" s="221">
        <v>0</v>
      </c>
      <c r="L9" s="221">
        <v>0</v>
      </c>
      <c r="M9" s="397">
        <f>SUM(C9:L9)</f>
        <v>0</v>
      </c>
      <c r="O9" s="177"/>
      <c r="P9" s="177"/>
      <c r="Q9" s="177"/>
      <c r="R9" s="177"/>
      <c r="T9" s="177"/>
    </row>
    <row r="10" spans="1:20" ht="15" customHeight="1" x14ac:dyDescent="0.2">
      <c r="A10" s="11" t="s">
        <v>30</v>
      </c>
      <c r="B10" s="116" t="s">
        <v>766</v>
      </c>
      <c r="C10" s="231">
        <v>0</v>
      </c>
      <c r="D10" s="261">
        <v>0</v>
      </c>
      <c r="E10" s="261">
        <v>0</v>
      </c>
      <c r="F10" s="261">
        <v>0</v>
      </c>
      <c r="G10" s="261">
        <v>0</v>
      </c>
      <c r="H10" s="261">
        <v>0</v>
      </c>
      <c r="I10" s="261">
        <v>0</v>
      </c>
      <c r="J10" s="261">
        <v>0</v>
      </c>
      <c r="K10" s="231">
        <v>0</v>
      </c>
      <c r="L10" s="231">
        <v>0</v>
      </c>
      <c r="M10" s="398">
        <f>SUM(C10:L10)</f>
        <v>0</v>
      </c>
      <c r="O10" s="177"/>
      <c r="P10" s="177"/>
      <c r="Q10" s="177"/>
      <c r="R10" s="177"/>
      <c r="T10" s="177"/>
    </row>
    <row r="11" spans="1:20" ht="15" customHeight="1" x14ac:dyDescent="0.2">
      <c r="A11" s="21"/>
      <c r="B11" s="86"/>
      <c r="C11" s="237"/>
      <c r="D11" s="303"/>
      <c r="E11" s="303"/>
      <c r="F11" s="303"/>
      <c r="G11" s="303"/>
      <c r="H11" s="303"/>
      <c r="I11" s="303"/>
      <c r="J11" s="303"/>
      <c r="K11" s="237"/>
      <c r="L11" s="237"/>
      <c r="M11" s="304"/>
      <c r="O11" s="177"/>
      <c r="P11" s="177"/>
      <c r="Q11" s="177"/>
      <c r="R11" s="177"/>
      <c r="T11" s="177"/>
    </row>
    <row r="12" spans="1:20" ht="15" customHeight="1" x14ac:dyDescent="0.2">
      <c r="A12" s="34">
        <v>2</v>
      </c>
      <c r="B12" s="44" t="s">
        <v>277</v>
      </c>
      <c r="C12" s="205" t="s">
        <v>27</v>
      </c>
      <c r="D12" s="205" t="s">
        <v>27</v>
      </c>
      <c r="E12" s="205" t="s">
        <v>27</v>
      </c>
      <c r="F12" s="205" t="s">
        <v>27</v>
      </c>
      <c r="G12" s="205" t="s">
        <v>27</v>
      </c>
      <c r="H12" s="205" t="s">
        <v>27</v>
      </c>
      <c r="I12" s="205" t="s">
        <v>27</v>
      </c>
      <c r="J12" s="205" t="s">
        <v>27</v>
      </c>
      <c r="K12" s="205" t="s">
        <v>27</v>
      </c>
      <c r="L12" s="205" t="s">
        <v>27</v>
      </c>
      <c r="M12" s="206" t="s">
        <v>27</v>
      </c>
      <c r="O12" s="177"/>
      <c r="P12" s="177"/>
      <c r="Q12" s="177"/>
      <c r="R12" s="177"/>
      <c r="T12" s="177"/>
    </row>
    <row r="13" spans="1:20" ht="15" customHeight="1" x14ac:dyDescent="0.2">
      <c r="A13" s="7" t="s">
        <v>43</v>
      </c>
      <c r="B13" s="115" t="s">
        <v>765</v>
      </c>
      <c r="C13" s="221">
        <v>0</v>
      </c>
      <c r="D13" s="258">
        <v>0</v>
      </c>
      <c r="E13" s="258">
        <v>0</v>
      </c>
      <c r="F13" s="258">
        <v>0</v>
      </c>
      <c r="G13" s="258">
        <v>0</v>
      </c>
      <c r="H13" s="258">
        <v>0</v>
      </c>
      <c r="I13" s="258">
        <v>0</v>
      </c>
      <c r="J13" s="258">
        <v>0</v>
      </c>
      <c r="K13" s="221">
        <v>0</v>
      </c>
      <c r="L13" s="221">
        <v>0</v>
      </c>
      <c r="M13" s="397">
        <f>SUM(C13:L13)</f>
        <v>0</v>
      </c>
      <c r="O13" s="177"/>
      <c r="P13" s="177"/>
      <c r="Q13" s="177"/>
      <c r="R13" s="177"/>
      <c r="T13" s="177"/>
    </row>
    <row r="14" spans="1:20" ht="15" customHeight="1" x14ac:dyDescent="0.2">
      <c r="A14" s="11" t="s">
        <v>45</v>
      </c>
      <c r="B14" s="116" t="s">
        <v>766</v>
      </c>
      <c r="C14" s="231">
        <v>0</v>
      </c>
      <c r="D14" s="261">
        <v>0</v>
      </c>
      <c r="E14" s="261">
        <v>0</v>
      </c>
      <c r="F14" s="261">
        <v>0</v>
      </c>
      <c r="G14" s="261">
        <v>0</v>
      </c>
      <c r="H14" s="261">
        <v>0</v>
      </c>
      <c r="I14" s="261">
        <v>0</v>
      </c>
      <c r="J14" s="261">
        <v>0</v>
      </c>
      <c r="K14" s="231">
        <v>0</v>
      </c>
      <c r="L14" s="231">
        <v>0</v>
      </c>
      <c r="M14" s="398">
        <f>SUM(C14:L14)</f>
        <v>0</v>
      </c>
      <c r="O14" s="177"/>
      <c r="P14" s="177"/>
      <c r="Q14" s="177"/>
      <c r="R14" s="177"/>
      <c r="T14" s="177"/>
    </row>
    <row r="15" spans="1:20" ht="15" customHeight="1" x14ac:dyDescent="0.2">
      <c r="A15" s="21"/>
      <c r="B15" s="86"/>
      <c r="C15" s="237"/>
      <c r="D15" s="303"/>
      <c r="E15" s="303"/>
      <c r="F15" s="303"/>
      <c r="G15" s="303"/>
      <c r="H15" s="303"/>
      <c r="I15" s="303"/>
      <c r="J15" s="303"/>
      <c r="K15" s="237"/>
      <c r="L15" s="237"/>
      <c r="M15" s="304"/>
      <c r="O15" s="177"/>
      <c r="P15" s="177"/>
      <c r="Q15" s="177"/>
      <c r="R15" s="177"/>
      <c r="T15" s="177"/>
    </row>
    <row r="16" spans="1:20" ht="15" customHeight="1" x14ac:dyDescent="0.2">
      <c r="A16" s="34">
        <v>3</v>
      </c>
      <c r="B16" s="44" t="s">
        <v>767</v>
      </c>
      <c r="C16" s="205" t="s">
        <v>27</v>
      </c>
      <c r="D16" s="205" t="s">
        <v>27</v>
      </c>
      <c r="E16" s="205" t="s">
        <v>27</v>
      </c>
      <c r="F16" s="205" t="s">
        <v>27</v>
      </c>
      <c r="G16" s="205" t="s">
        <v>27</v>
      </c>
      <c r="H16" s="205" t="s">
        <v>27</v>
      </c>
      <c r="I16" s="205" t="s">
        <v>27</v>
      </c>
      <c r="J16" s="205" t="s">
        <v>27</v>
      </c>
      <c r="K16" s="205" t="s">
        <v>27</v>
      </c>
      <c r="L16" s="205" t="s">
        <v>27</v>
      </c>
      <c r="M16" s="206" t="s">
        <v>27</v>
      </c>
      <c r="O16" s="177"/>
      <c r="P16" s="177"/>
      <c r="Q16" s="177"/>
      <c r="R16" s="177"/>
      <c r="T16" s="177"/>
    </row>
    <row r="17" spans="1:20" ht="15" customHeight="1" x14ac:dyDescent="0.2">
      <c r="A17" s="7" t="s">
        <v>107</v>
      </c>
      <c r="B17" s="115" t="s">
        <v>765</v>
      </c>
      <c r="C17" s="221">
        <v>0</v>
      </c>
      <c r="D17" s="258">
        <v>0</v>
      </c>
      <c r="E17" s="258">
        <v>0</v>
      </c>
      <c r="F17" s="258">
        <v>0</v>
      </c>
      <c r="G17" s="258">
        <v>0</v>
      </c>
      <c r="H17" s="258">
        <v>0</v>
      </c>
      <c r="I17" s="258">
        <v>0</v>
      </c>
      <c r="J17" s="258">
        <v>0</v>
      </c>
      <c r="K17" s="221">
        <v>0</v>
      </c>
      <c r="L17" s="221">
        <v>0</v>
      </c>
      <c r="M17" s="397">
        <f>SUM(C17:L17)</f>
        <v>0</v>
      </c>
      <c r="O17" s="177"/>
      <c r="P17" s="177"/>
      <c r="Q17" s="177"/>
      <c r="R17" s="177"/>
      <c r="T17" s="177"/>
    </row>
    <row r="18" spans="1:20" ht="15" customHeight="1" x14ac:dyDescent="0.2">
      <c r="A18" s="11" t="s">
        <v>109</v>
      </c>
      <c r="B18" s="116" t="s">
        <v>766</v>
      </c>
      <c r="C18" s="231">
        <v>0</v>
      </c>
      <c r="D18" s="261">
        <v>0</v>
      </c>
      <c r="E18" s="261">
        <v>0</v>
      </c>
      <c r="F18" s="261">
        <v>0</v>
      </c>
      <c r="G18" s="261">
        <v>0</v>
      </c>
      <c r="H18" s="261">
        <v>0</v>
      </c>
      <c r="I18" s="261">
        <v>0</v>
      </c>
      <c r="J18" s="261">
        <v>0</v>
      </c>
      <c r="K18" s="231">
        <v>0</v>
      </c>
      <c r="L18" s="231">
        <v>0</v>
      </c>
      <c r="M18" s="398">
        <f>SUM(C18:L18)</f>
        <v>0</v>
      </c>
      <c r="O18" s="177"/>
      <c r="P18" s="177"/>
      <c r="Q18" s="177"/>
      <c r="R18" s="177"/>
      <c r="T18" s="177"/>
    </row>
    <row r="19" spans="1:20" ht="15" customHeight="1" x14ac:dyDescent="0.2">
      <c r="A19" s="21"/>
      <c r="B19" s="86"/>
      <c r="C19" s="237"/>
      <c r="D19" s="303"/>
      <c r="E19" s="303"/>
      <c r="F19" s="303"/>
      <c r="G19" s="303"/>
      <c r="H19" s="303"/>
      <c r="I19" s="303"/>
      <c r="J19" s="303"/>
      <c r="K19" s="237"/>
      <c r="L19" s="237"/>
      <c r="M19" s="304"/>
      <c r="O19" s="177"/>
      <c r="P19" s="177"/>
      <c r="Q19" s="177"/>
      <c r="R19" s="177"/>
      <c r="T19" s="177"/>
    </row>
    <row r="20" spans="1:20" ht="15" customHeight="1" x14ac:dyDescent="0.2">
      <c r="A20" s="22">
        <v>4</v>
      </c>
      <c r="B20" s="43" t="s">
        <v>768</v>
      </c>
      <c r="C20" s="256">
        <f>SUM(C9:C10,C13:C14,C17:C18)</f>
        <v>0</v>
      </c>
      <c r="D20" s="256">
        <f t="shared" ref="D20:M20" si="0">SUM(D9:D10,D13:D14,D17:D18)</f>
        <v>0</v>
      </c>
      <c r="E20" s="256">
        <f t="shared" si="0"/>
        <v>0</v>
      </c>
      <c r="F20" s="256">
        <f t="shared" si="0"/>
        <v>0</v>
      </c>
      <c r="G20" s="256">
        <f t="shared" si="0"/>
        <v>0</v>
      </c>
      <c r="H20" s="256">
        <f t="shared" si="0"/>
        <v>0</v>
      </c>
      <c r="I20" s="256">
        <f t="shared" si="0"/>
        <v>0</v>
      </c>
      <c r="J20" s="256">
        <f t="shared" si="0"/>
        <v>0</v>
      </c>
      <c r="K20" s="256">
        <f t="shared" si="0"/>
        <v>0</v>
      </c>
      <c r="L20" s="256">
        <f t="shared" si="0"/>
        <v>0</v>
      </c>
      <c r="M20" s="256">
        <f t="shared" si="0"/>
        <v>0</v>
      </c>
      <c r="O20" s="177"/>
      <c r="P20" s="177"/>
      <c r="Q20" s="177"/>
      <c r="R20" s="177"/>
      <c r="T20" s="177"/>
    </row>
    <row r="23" spans="1:20" x14ac:dyDescent="0.2">
      <c r="A23" s="1526"/>
      <c r="B23" s="1512"/>
      <c r="C23" s="1512"/>
      <c r="D23" s="1512"/>
      <c r="E23" s="1512"/>
      <c r="F23" s="1512"/>
      <c r="G23" s="1512"/>
      <c r="H23" s="1512"/>
      <c r="I23" s="1512"/>
      <c r="J23" s="1512"/>
      <c r="K23" s="1512"/>
      <c r="L23" s="1512"/>
      <c r="M23" s="1513"/>
      <c r="R23" s="46"/>
      <c r="S23" s="1"/>
    </row>
    <row r="24" spans="1:20" x14ac:dyDescent="0.2">
      <c r="A24" s="1526"/>
      <c r="B24" s="1512"/>
      <c r="C24" s="1512"/>
      <c r="D24" s="1512"/>
      <c r="E24" s="1512"/>
      <c r="F24" s="1512"/>
      <c r="G24" s="1512"/>
      <c r="H24" s="1512"/>
      <c r="I24" s="1512"/>
      <c r="J24" s="1512"/>
      <c r="K24" s="1512"/>
      <c r="L24" s="1512"/>
      <c r="M24" s="1513"/>
      <c r="R24" s="46"/>
      <c r="S24" s="1"/>
    </row>
    <row r="25" spans="1:20" x14ac:dyDescent="0.2">
      <c r="A25" s="311"/>
      <c r="B25" s="1727"/>
      <c r="C25" s="1727"/>
      <c r="D25" s="1727"/>
      <c r="E25" s="1727"/>
      <c r="F25" s="1727"/>
      <c r="G25" s="1727"/>
      <c r="H25" s="1727"/>
      <c r="I25" s="1727"/>
      <c r="J25" s="1727"/>
      <c r="K25" s="1727"/>
      <c r="L25" s="1727"/>
      <c r="M25" s="1510"/>
      <c r="R25" s="46"/>
      <c r="S25" s="1"/>
    </row>
    <row r="26" spans="1:20" x14ac:dyDescent="0.2">
      <c r="A26" s="311"/>
      <c r="B26" s="311"/>
      <c r="C26" s="1509"/>
      <c r="D26" s="1509"/>
      <c r="E26" s="1509"/>
      <c r="F26" s="1509"/>
      <c r="G26" s="1509"/>
      <c r="H26" s="1509"/>
      <c r="I26" s="1509"/>
      <c r="J26" s="1509"/>
      <c r="K26" s="1509"/>
      <c r="L26" s="1509"/>
      <c r="M26" s="1510"/>
      <c r="R26" s="46"/>
      <c r="S26" s="1"/>
    </row>
    <row r="27" spans="1:20" x14ac:dyDescent="0.2">
      <c r="A27" s="371"/>
      <c r="B27" s="372"/>
      <c r="C27" s="372"/>
      <c r="D27" s="372"/>
      <c r="E27" s="372"/>
      <c r="F27" s="372"/>
      <c r="G27" s="372"/>
      <c r="H27" s="372"/>
      <c r="I27" s="372"/>
      <c r="J27" s="372"/>
      <c r="K27" s="372"/>
      <c r="L27" s="372"/>
      <c r="M27" s="372"/>
    </row>
    <row r="28" spans="1:20" x14ac:dyDescent="0.2">
      <c r="A28" s="1526"/>
      <c r="B28" s="1512"/>
      <c r="C28" s="1512"/>
      <c r="D28" s="1512"/>
      <c r="E28" s="1512"/>
      <c r="F28" s="1512"/>
      <c r="G28" s="1512"/>
      <c r="H28" s="1512"/>
      <c r="I28" s="1512"/>
      <c r="J28" s="1512"/>
      <c r="K28" s="1512"/>
      <c r="L28" s="1512"/>
      <c r="M28" s="1513"/>
      <c r="R28" s="46"/>
      <c r="S28" s="1"/>
    </row>
    <row r="29" spans="1:20" x14ac:dyDescent="0.2">
      <c r="A29" s="1526"/>
      <c r="B29" s="1512"/>
      <c r="C29" s="1512"/>
      <c r="D29" s="1512"/>
      <c r="E29" s="1512"/>
      <c r="F29" s="1512"/>
      <c r="G29" s="1512"/>
      <c r="H29" s="1512"/>
      <c r="I29" s="1512"/>
      <c r="J29" s="1512"/>
      <c r="K29" s="1512"/>
      <c r="L29" s="1512"/>
      <c r="M29" s="1513"/>
      <c r="R29" s="46"/>
      <c r="S29" s="1"/>
    </row>
    <row r="30" spans="1:20" ht="27.75" customHeight="1" x14ac:dyDescent="0.2">
      <c r="A30" s="311"/>
      <c r="B30" s="1727"/>
      <c r="C30" s="1727"/>
      <c r="D30" s="1727"/>
      <c r="E30" s="1727"/>
      <c r="F30" s="1727"/>
      <c r="G30" s="1727"/>
      <c r="H30" s="1727"/>
      <c r="I30" s="1727"/>
      <c r="J30" s="1727"/>
      <c r="K30" s="1727"/>
      <c r="L30" s="1727"/>
      <c r="M30" s="1510"/>
      <c r="R30" s="46"/>
      <c r="S30" s="1"/>
    </row>
    <row r="31" spans="1:20" ht="27.75" customHeight="1" x14ac:dyDescent="0.2">
      <c r="A31" s="311"/>
      <c r="B31" s="1727"/>
      <c r="C31" s="1727"/>
      <c r="D31" s="1727"/>
      <c r="E31" s="1727"/>
      <c r="F31" s="1727"/>
      <c r="G31" s="1727"/>
      <c r="H31" s="1727"/>
      <c r="I31" s="1727"/>
      <c r="J31" s="1727"/>
      <c r="K31" s="1727"/>
      <c r="L31" s="1727"/>
      <c r="M31" s="1510"/>
      <c r="R31" s="46"/>
      <c r="S31" s="1"/>
    </row>
    <row r="32" spans="1:20" ht="27.75" customHeight="1" x14ac:dyDescent="0.2">
      <c r="A32" s="311"/>
      <c r="B32" s="1727"/>
      <c r="C32" s="1727"/>
      <c r="D32" s="1727"/>
      <c r="E32" s="1727"/>
      <c r="F32" s="1727"/>
      <c r="G32" s="1727"/>
      <c r="H32" s="1727"/>
      <c r="I32" s="1727"/>
      <c r="J32" s="1727"/>
      <c r="K32" s="1727"/>
      <c r="L32" s="1727"/>
      <c r="M32" s="1510"/>
      <c r="R32" s="46"/>
      <c r="S32" s="1"/>
    </row>
    <row r="33" spans="1:20" ht="27.75" customHeight="1" x14ac:dyDescent="0.2">
      <c r="A33" s="311"/>
      <c r="B33" s="1727"/>
      <c r="C33" s="1727"/>
      <c r="D33" s="1727"/>
      <c r="E33" s="1727"/>
      <c r="F33" s="1727"/>
      <c r="G33" s="1727"/>
      <c r="H33" s="1727"/>
      <c r="I33" s="1727"/>
      <c r="J33" s="1727"/>
      <c r="K33" s="1727"/>
      <c r="L33" s="1727"/>
      <c r="M33" s="1510"/>
      <c r="R33" s="46"/>
      <c r="S33" s="1"/>
    </row>
    <row r="34" spans="1:20" ht="27.75" customHeight="1" x14ac:dyDescent="0.2">
      <c r="A34" s="311"/>
      <c r="B34" s="1726"/>
      <c r="C34" s="1726"/>
      <c r="D34" s="1726"/>
      <c r="E34" s="1726"/>
      <c r="F34" s="1726"/>
      <c r="G34" s="1726"/>
      <c r="H34" s="1726"/>
      <c r="I34" s="1726"/>
      <c r="J34" s="1726"/>
      <c r="K34" s="1726"/>
      <c r="L34" s="1726"/>
      <c r="M34" s="1510"/>
      <c r="R34" s="46"/>
      <c r="S34" s="1"/>
    </row>
    <row r="35" spans="1:20" ht="27.75" customHeight="1" x14ac:dyDescent="0.2">
      <c r="A35" s="311"/>
      <c r="B35" s="1726"/>
      <c r="C35" s="1726"/>
      <c r="D35" s="1726"/>
      <c r="E35" s="1726"/>
      <c r="F35" s="1726"/>
      <c r="G35" s="1726"/>
      <c r="H35" s="1726"/>
      <c r="I35" s="1726"/>
      <c r="J35" s="1726"/>
      <c r="K35" s="1726"/>
      <c r="L35" s="1726"/>
      <c r="M35" s="1510"/>
      <c r="R35" s="46"/>
      <c r="S35" s="1"/>
    </row>
    <row r="36" spans="1:20" ht="19.5" customHeight="1" x14ac:dyDescent="0.2">
      <c r="A36" s="311"/>
      <c r="B36" s="1727"/>
      <c r="C36" s="1727"/>
      <c r="D36" s="1727"/>
      <c r="E36" s="1727"/>
      <c r="F36" s="1727"/>
      <c r="G36" s="1727"/>
      <c r="H36" s="1727"/>
      <c r="I36" s="1727"/>
      <c r="J36" s="1727"/>
      <c r="K36" s="1727"/>
      <c r="L36" s="1727"/>
      <c r="M36" s="1510"/>
      <c r="R36" s="46"/>
      <c r="S36" s="1"/>
    </row>
    <row r="39" spans="1:20" x14ac:dyDescent="0.2">
      <c r="C39" s="177"/>
      <c r="D39" s="177"/>
      <c r="E39" s="177"/>
      <c r="F39" s="177"/>
      <c r="G39" s="177"/>
      <c r="H39" s="177"/>
      <c r="I39" s="177"/>
      <c r="J39" s="177"/>
      <c r="K39" s="177"/>
      <c r="L39" s="177"/>
      <c r="M39" s="177"/>
      <c r="T39" s="177"/>
    </row>
    <row r="40" spans="1:20" s="46" customFormat="1" x14ac:dyDescent="0.2">
      <c r="A40" s="97"/>
    </row>
  </sheetData>
  <mergeCells count="10">
    <mergeCell ref="A1:B1"/>
    <mergeCell ref="B36:L36"/>
    <mergeCell ref="B33:L33"/>
    <mergeCell ref="B35:L35"/>
    <mergeCell ref="B30:L30"/>
    <mergeCell ref="B31:L31"/>
    <mergeCell ref="B32:L32"/>
    <mergeCell ref="B25:L25"/>
    <mergeCell ref="B34:L34"/>
    <mergeCell ref="D4:M4"/>
  </mergeCells>
  <conditionalFormatting sqref="C9:M20">
    <cfRule type="cellIs" dxfId="17" priority="7" operator="equal">
      <formula>0</formula>
    </cfRule>
  </conditionalFormatting>
  <conditionalFormatting sqref="M25:M26">
    <cfRule type="cellIs" dxfId="16" priority="8" operator="equal">
      <formula>"ERROR"</formula>
    </cfRule>
  </conditionalFormatting>
  <conditionalFormatting sqref="M30:M36">
    <cfRule type="cellIs" dxfId="15" priority="1" operator="equal">
      <formula>"Explained"</formula>
    </cfRule>
    <cfRule type="cellIs" dxfId="14" priority="2" operator="equal">
      <formula>"WARNING"</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B80"/>
  <sheetViews>
    <sheetView showGridLines="0" zoomScaleNormal="100" workbookViewId="0">
      <pane xSplit="1" ySplit="8" topLeftCell="B9" activePane="bottomRight" state="frozen"/>
      <selection pane="topRight"/>
      <selection pane="bottomLeft"/>
      <selection pane="bottomRight"/>
    </sheetView>
  </sheetViews>
  <sheetFormatPr defaultColWidth="9" defaultRowHeight="15" x14ac:dyDescent="0.25"/>
  <cols>
    <col min="1" max="1" width="5.28515625" customWidth="1"/>
    <col min="2" max="2" width="25.85546875" bestFit="1" customWidth="1"/>
    <col min="3" max="3" width="25.85546875" customWidth="1"/>
    <col min="4" max="4" width="31" bestFit="1"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 customWidth="1"/>
    <col min="13" max="13" width="11.85546875" customWidth="1"/>
    <col min="15" max="15" width="12.85546875" customWidth="1"/>
    <col min="16" max="16" width="18" customWidth="1"/>
    <col min="17" max="17" width="22" bestFit="1" customWidth="1"/>
    <col min="18" max="18" width="13.28515625" customWidth="1"/>
    <col min="19" max="19" width="47" style="396" customWidth="1"/>
    <col min="20" max="20" width="9" customWidth="1"/>
    <col min="21" max="21" width="10" customWidth="1"/>
    <col min="27" max="27" width="12.85546875" style="338" bestFit="1" customWidth="1"/>
  </cols>
  <sheetData>
    <row r="1" spans="1:28" ht="15.75" x14ac:dyDescent="0.25">
      <c r="A1" s="1519" t="s">
        <v>827</v>
      </c>
    </row>
    <row r="2" spans="1:28" x14ac:dyDescent="0.25">
      <c r="A2" s="1520" t="s">
        <v>828</v>
      </c>
      <c r="AB2" s="338"/>
    </row>
    <row r="3" spans="1:28" x14ac:dyDescent="0.25">
      <c r="AA3"/>
    </row>
    <row r="4" spans="1:28" ht="15.75" x14ac:dyDescent="0.25">
      <c r="A4" s="100" t="s">
        <v>769</v>
      </c>
      <c r="B4" s="122"/>
      <c r="C4" s="122"/>
      <c r="D4" s="122"/>
      <c r="E4" s="122"/>
      <c r="F4" s="122"/>
      <c r="G4" s="122"/>
      <c r="H4" s="122"/>
      <c r="I4" s="122"/>
      <c r="J4" s="122"/>
      <c r="K4" s="122"/>
      <c r="L4" s="413"/>
      <c r="M4" s="122"/>
      <c r="N4" s="122"/>
      <c r="O4" s="122"/>
      <c r="P4" s="122"/>
      <c r="Q4" s="122"/>
      <c r="R4" s="122"/>
      <c r="S4" s="428"/>
      <c r="T4" s="416"/>
      <c r="U4" s="421"/>
    </row>
    <row r="5" spans="1:28" ht="15.75" x14ac:dyDescent="0.25">
      <c r="A5" s="175"/>
      <c r="B5" s="1690" t="s">
        <v>839</v>
      </c>
      <c r="C5" s="1690"/>
      <c r="D5" s="1690"/>
      <c r="E5" s="1690"/>
      <c r="F5" s="1690"/>
      <c r="G5" s="1690"/>
      <c r="H5" s="1690"/>
      <c r="I5" s="1690"/>
      <c r="J5" s="1690"/>
      <c r="K5" s="1690"/>
      <c r="L5" s="1690"/>
      <c r="M5" s="1690"/>
      <c r="N5" s="1690"/>
      <c r="O5" s="1690"/>
      <c r="P5" s="1690"/>
      <c r="Q5" s="1690"/>
      <c r="R5" s="1690"/>
      <c r="S5" s="1691"/>
      <c r="T5" s="416"/>
      <c r="U5" s="422"/>
    </row>
    <row r="6" spans="1:28" ht="28.5" customHeight="1" x14ac:dyDescent="0.25">
      <c r="A6" s="1757"/>
      <c r="B6" s="1764" t="s">
        <v>770</v>
      </c>
      <c r="C6" s="1765" t="s">
        <v>771</v>
      </c>
      <c r="D6" s="1764" t="s">
        <v>772</v>
      </c>
      <c r="E6" s="1768" t="s">
        <v>773</v>
      </c>
      <c r="F6" s="1769"/>
      <c r="G6" s="1761" t="s">
        <v>774</v>
      </c>
      <c r="H6" s="1761"/>
      <c r="I6" s="1650" t="s">
        <v>775</v>
      </c>
      <c r="J6" s="1650" t="s">
        <v>840</v>
      </c>
      <c r="K6" s="1650" t="s">
        <v>776</v>
      </c>
      <c r="L6" s="1650" t="s">
        <v>777</v>
      </c>
      <c r="M6" s="1761" t="s">
        <v>778</v>
      </c>
      <c r="N6" s="1761"/>
      <c r="O6" s="1765" t="s">
        <v>779</v>
      </c>
      <c r="P6" s="1650" t="s">
        <v>780</v>
      </c>
      <c r="Q6" s="1764" t="s">
        <v>781</v>
      </c>
      <c r="R6" s="1650" t="s">
        <v>841</v>
      </c>
      <c r="S6" s="1762" t="s">
        <v>782</v>
      </c>
      <c r="T6" s="417"/>
      <c r="U6" s="1759" t="s">
        <v>240</v>
      </c>
    </row>
    <row r="7" spans="1:28" ht="81.75" x14ac:dyDescent="0.25">
      <c r="A7" s="1758"/>
      <c r="B7" s="1765"/>
      <c r="C7" s="1766"/>
      <c r="D7" s="1765"/>
      <c r="E7" s="868" t="s">
        <v>783</v>
      </c>
      <c r="F7" s="869" t="s">
        <v>784</v>
      </c>
      <c r="G7" s="877" t="s">
        <v>785</v>
      </c>
      <c r="H7" s="877" t="s">
        <v>786</v>
      </c>
      <c r="I7" s="1649"/>
      <c r="J7" s="1649"/>
      <c r="K7" s="1649"/>
      <c r="L7" s="1649"/>
      <c r="M7" s="877" t="s">
        <v>785</v>
      </c>
      <c r="N7" s="877" t="s">
        <v>786</v>
      </c>
      <c r="O7" s="1766"/>
      <c r="P7" s="1649"/>
      <c r="Q7" s="1765"/>
      <c r="R7" s="1649"/>
      <c r="S7" s="1763"/>
      <c r="T7" s="417"/>
      <c r="U7" s="1760"/>
      <c r="W7" s="177"/>
      <c r="X7" s="177"/>
      <c r="Y7" s="177"/>
      <c r="Z7" s="177"/>
      <c r="AA7" s="1539"/>
    </row>
    <row r="8" spans="1:28" x14ac:dyDescent="0.25">
      <c r="A8" s="339" t="s">
        <v>305</v>
      </c>
      <c r="B8" s="867"/>
      <c r="C8" s="1492"/>
      <c r="D8" s="1492"/>
      <c r="E8" s="1492"/>
      <c r="F8" s="1493"/>
      <c r="G8" s="1494"/>
      <c r="H8" s="376"/>
      <c r="I8" s="1488">
        <f>SUM(I9:I58)</f>
        <v>0</v>
      </c>
      <c r="J8" s="340">
        <f>SUM(J9:J58)</f>
        <v>0</v>
      </c>
      <c r="K8" s="1495">
        <f>SUM(K9:K58)</f>
        <v>0</v>
      </c>
      <c r="L8" s="867"/>
      <c r="M8" s="1494"/>
      <c r="N8" s="1492"/>
      <c r="O8" s="1492"/>
      <c r="P8" s="1502"/>
      <c r="Q8" s="1492"/>
      <c r="R8" s="1503"/>
      <c r="S8" s="1504"/>
      <c r="T8" s="418"/>
      <c r="U8" s="423"/>
      <c r="W8" s="177"/>
      <c r="X8" s="177"/>
      <c r="Y8" s="177"/>
      <c r="Z8" s="177"/>
      <c r="AB8" s="177"/>
    </row>
    <row r="9" spans="1:28" x14ac:dyDescent="0.25">
      <c r="A9" s="149">
        <v>1</v>
      </c>
      <c r="B9" s="1489"/>
      <c r="C9" s="1489"/>
      <c r="D9" s="1489"/>
      <c r="E9" s="1489"/>
      <c r="F9" s="1490">
        <v>0</v>
      </c>
      <c r="G9" s="1489"/>
      <c r="H9" s="1491"/>
      <c r="I9" s="680">
        <v>0</v>
      </c>
      <c r="J9" s="680">
        <v>0</v>
      </c>
      <c r="K9" s="680">
        <v>0</v>
      </c>
      <c r="L9" s="1496"/>
      <c r="M9" s="1489"/>
      <c r="N9" s="1497"/>
      <c r="O9" s="1498"/>
      <c r="P9" s="1499">
        <v>0</v>
      </c>
      <c r="Q9" s="1489"/>
      <c r="R9" s="1500">
        <v>0</v>
      </c>
      <c r="S9" s="1501"/>
      <c r="T9" s="419"/>
      <c r="U9" s="424" t="s">
        <v>0</v>
      </c>
      <c r="W9" s="177"/>
      <c r="X9" s="177"/>
      <c r="Y9" s="177"/>
      <c r="Z9" s="177"/>
      <c r="AB9" s="177"/>
    </row>
    <row r="10" spans="1:28" x14ac:dyDescent="0.25">
      <c r="A10" s="662">
        <v>2</v>
      </c>
      <c r="B10" s="664"/>
      <c r="C10" s="664"/>
      <c r="D10" s="664"/>
      <c r="E10" s="664"/>
      <c r="F10" s="870">
        <v>0</v>
      </c>
      <c r="G10" s="664"/>
      <c r="H10" s="665"/>
      <c r="I10" s="679">
        <v>0</v>
      </c>
      <c r="J10" s="679">
        <v>0</v>
      </c>
      <c r="K10" s="679">
        <v>0</v>
      </c>
      <c r="L10" s="845"/>
      <c r="M10" s="664"/>
      <c r="N10" s="669"/>
      <c r="O10" s="666"/>
      <c r="P10" s="679">
        <v>0</v>
      </c>
      <c r="Q10" s="664"/>
      <c r="R10" s="923">
        <v>0</v>
      </c>
      <c r="S10" s="667"/>
      <c r="T10" s="419"/>
      <c r="U10" s="425" t="s">
        <v>0</v>
      </c>
      <c r="W10" s="177"/>
      <c r="X10" s="177"/>
      <c r="Y10" s="177"/>
      <c r="Z10" s="177"/>
      <c r="AB10" s="177"/>
    </row>
    <row r="11" spans="1:28" x14ac:dyDescent="0.25">
      <c r="A11" s="662">
        <v>3</v>
      </c>
      <c r="B11" s="664"/>
      <c r="C11" s="664"/>
      <c r="D11" s="664"/>
      <c r="E11" s="664"/>
      <c r="F11" s="870">
        <v>0</v>
      </c>
      <c r="G11" s="664"/>
      <c r="H11" s="665"/>
      <c r="I11" s="679">
        <v>0</v>
      </c>
      <c r="J11" s="679">
        <v>0</v>
      </c>
      <c r="K11" s="679">
        <v>0</v>
      </c>
      <c r="L11" s="845"/>
      <c r="M11" s="664"/>
      <c r="N11" s="669"/>
      <c r="O11" s="666"/>
      <c r="P11" s="679">
        <v>0</v>
      </c>
      <c r="Q11" s="664"/>
      <c r="R11" s="923">
        <v>0</v>
      </c>
      <c r="S11" s="667"/>
      <c r="T11" s="419"/>
      <c r="U11" s="425" t="s">
        <v>0</v>
      </c>
      <c r="W11" s="177"/>
      <c r="X11" s="177"/>
      <c r="Y11" s="177"/>
      <c r="Z11" s="177"/>
      <c r="AB11" s="177"/>
    </row>
    <row r="12" spans="1:28" x14ac:dyDescent="0.25">
      <c r="A12" s="662">
        <v>4</v>
      </c>
      <c r="B12" s="668"/>
      <c r="C12" s="668"/>
      <c r="D12" s="668"/>
      <c r="E12" s="668"/>
      <c r="F12" s="870">
        <v>0</v>
      </c>
      <c r="G12" s="668"/>
      <c r="H12" s="669"/>
      <c r="I12" s="679">
        <v>0</v>
      </c>
      <c r="J12" s="679">
        <v>0</v>
      </c>
      <c r="K12" s="679">
        <v>0</v>
      </c>
      <c r="L12" s="846"/>
      <c r="M12" s="668"/>
      <c r="N12" s="669"/>
      <c r="O12" s="670"/>
      <c r="P12" s="679">
        <v>0</v>
      </c>
      <c r="Q12" s="664"/>
      <c r="R12" s="923">
        <v>0</v>
      </c>
      <c r="S12" s="667"/>
      <c r="T12" s="419"/>
      <c r="U12" s="425" t="s">
        <v>0</v>
      </c>
      <c r="W12" s="177"/>
      <c r="X12" s="177"/>
      <c r="Y12" s="177"/>
      <c r="Z12" s="177"/>
      <c r="AB12" s="177"/>
    </row>
    <row r="13" spans="1:28" x14ac:dyDescent="0.25">
      <c r="A13" s="662">
        <v>5</v>
      </c>
      <c r="B13" s="668"/>
      <c r="C13" s="668"/>
      <c r="D13" s="668"/>
      <c r="E13" s="668"/>
      <c r="F13" s="870">
        <v>0</v>
      </c>
      <c r="G13" s="668"/>
      <c r="H13" s="669"/>
      <c r="I13" s="679">
        <v>0</v>
      </c>
      <c r="J13" s="679">
        <v>0</v>
      </c>
      <c r="K13" s="679">
        <v>0</v>
      </c>
      <c r="L13" s="846"/>
      <c r="M13" s="668"/>
      <c r="N13" s="669"/>
      <c r="O13" s="670"/>
      <c r="P13" s="679">
        <v>0</v>
      </c>
      <c r="Q13" s="664"/>
      <c r="R13" s="923">
        <v>0</v>
      </c>
      <c r="S13" s="667"/>
      <c r="T13" s="419"/>
      <c r="U13" s="425" t="s">
        <v>0</v>
      </c>
      <c r="W13" s="177"/>
      <c r="X13" s="177"/>
      <c r="Y13" s="177"/>
      <c r="Z13" s="177"/>
      <c r="AB13" s="177"/>
    </row>
    <row r="14" spans="1:28" x14ac:dyDescent="0.25">
      <c r="A14" s="662">
        <v>6</v>
      </c>
      <c r="B14" s="664"/>
      <c r="C14" s="664"/>
      <c r="D14" s="664"/>
      <c r="E14" s="664"/>
      <c r="F14" s="870">
        <v>0</v>
      </c>
      <c r="G14" s="664"/>
      <c r="H14" s="665"/>
      <c r="I14" s="679">
        <v>0</v>
      </c>
      <c r="J14" s="679">
        <v>0</v>
      </c>
      <c r="K14" s="679">
        <v>0</v>
      </c>
      <c r="L14" s="845"/>
      <c r="M14" s="664"/>
      <c r="N14" s="669"/>
      <c r="O14" s="666"/>
      <c r="P14" s="679">
        <v>0</v>
      </c>
      <c r="Q14" s="664"/>
      <c r="R14" s="923">
        <v>0</v>
      </c>
      <c r="S14" s="667"/>
      <c r="T14" s="419"/>
      <c r="U14" s="425" t="s">
        <v>0</v>
      </c>
      <c r="W14" s="177"/>
      <c r="X14" s="177"/>
      <c r="Y14" s="177"/>
      <c r="Z14" s="177"/>
      <c r="AB14" s="177"/>
    </row>
    <row r="15" spans="1:28" x14ac:dyDescent="0.25">
      <c r="A15" s="662">
        <v>7</v>
      </c>
      <c r="B15" s="664"/>
      <c r="C15" s="664"/>
      <c r="D15" s="664"/>
      <c r="E15" s="664"/>
      <c r="F15" s="870">
        <v>0</v>
      </c>
      <c r="G15" s="664"/>
      <c r="H15" s="665"/>
      <c r="I15" s="679">
        <v>0</v>
      </c>
      <c r="J15" s="679">
        <v>0</v>
      </c>
      <c r="K15" s="679">
        <v>0</v>
      </c>
      <c r="L15" s="845"/>
      <c r="M15" s="664"/>
      <c r="N15" s="669"/>
      <c r="O15" s="666"/>
      <c r="P15" s="679">
        <v>0</v>
      </c>
      <c r="Q15" s="664"/>
      <c r="R15" s="923">
        <v>0</v>
      </c>
      <c r="S15" s="667"/>
      <c r="T15" s="419"/>
      <c r="U15" s="425" t="s">
        <v>0</v>
      </c>
      <c r="W15" s="177"/>
      <c r="X15" s="177"/>
      <c r="Y15" s="177"/>
      <c r="Z15" s="177"/>
      <c r="AB15" s="177"/>
    </row>
    <row r="16" spans="1:28" x14ac:dyDescent="0.25">
      <c r="A16" s="662">
        <v>8</v>
      </c>
      <c r="B16" s="664"/>
      <c r="C16" s="664"/>
      <c r="D16" s="664"/>
      <c r="E16" s="664"/>
      <c r="F16" s="870">
        <v>0</v>
      </c>
      <c r="G16" s="664"/>
      <c r="H16" s="665"/>
      <c r="I16" s="679">
        <v>0</v>
      </c>
      <c r="J16" s="679">
        <v>0</v>
      </c>
      <c r="K16" s="679">
        <v>0</v>
      </c>
      <c r="L16" s="845"/>
      <c r="M16" s="664"/>
      <c r="N16" s="669"/>
      <c r="O16" s="666"/>
      <c r="P16" s="679">
        <v>0</v>
      </c>
      <c r="Q16" s="664"/>
      <c r="R16" s="923">
        <v>0</v>
      </c>
      <c r="S16" s="667"/>
      <c r="T16" s="419"/>
      <c r="U16" s="425" t="s">
        <v>0</v>
      </c>
      <c r="W16" s="177"/>
      <c r="X16" s="177"/>
      <c r="Y16" s="177"/>
      <c r="Z16" s="177"/>
      <c r="AB16" s="177"/>
    </row>
    <row r="17" spans="1:28" x14ac:dyDescent="0.25">
      <c r="A17" s="662">
        <v>9</v>
      </c>
      <c r="B17" s="664"/>
      <c r="C17" s="664"/>
      <c r="D17" s="664"/>
      <c r="E17" s="664"/>
      <c r="F17" s="870">
        <v>0</v>
      </c>
      <c r="G17" s="664"/>
      <c r="H17" s="665"/>
      <c r="I17" s="679">
        <v>0</v>
      </c>
      <c r="J17" s="679">
        <v>0</v>
      </c>
      <c r="K17" s="679">
        <v>0</v>
      </c>
      <c r="L17" s="845"/>
      <c r="M17" s="664"/>
      <c r="N17" s="669"/>
      <c r="O17" s="666"/>
      <c r="P17" s="679">
        <v>0</v>
      </c>
      <c r="Q17" s="664"/>
      <c r="R17" s="923">
        <v>0</v>
      </c>
      <c r="S17" s="667"/>
      <c r="T17" s="419"/>
      <c r="U17" s="425" t="s">
        <v>0</v>
      </c>
      <c r="W17" s="177"/>
      <c r="X17" s="177"/>
      <c r="Y17" s="177"/>
      <c r="Z17" s="177"/>
      <c r="AB17" s="177"/>
    </row>
    <row r="18" spans="1:28" x14ac:dyDescent="0.25">
      <c r="A18" s="662">
        <v>10</v>
      </c>
      <c r="B18" s="664"/>
      <c r="C18" s="664"/>
      <c r="D18" s="664"/>
      <c r="E18" s="664"/>
      <c r="F18" s="870">
        <v>0</v>
      </c>
      <c r="G18" s="664"/>
      <c r="H18" s="665"/>
      <c r="I18" s="679">
        <v>0</v>
      </c>
      <c r="J18" s="679">
        <v>0</v>
      </c>
      <c r="K18" s="679">
        <v>0</v>
      </c>
      <c r="L18" s="845"/>
      <c r="M18" s="664"/>
      <c r="N18" s="669"/>
      <c r="O18" s="666"/>
      <c r="P18" s="679">
        <v>0</v>
      </c>
      <c r="Q18" s="664"/>
      <c r="R18" s="923">
        <v>0</v>
      </c>
      <c r="S18" s="667"/>
      <c r="T18" s="419"/>
      <c r="U18" s="425" t="s">
        <v>0</v>
      </c>
      <c r="W18" s="177"/>
      <c r="X18" s="177"/>
      <c r="Y18" s="177"/>
      <c r="Z18" s="177"/>
      <c r="AB18" s="177"/>
    </row>
    <row r="19" spans="1:28" x14ac:dyDescent="0.25">
      <c r="A19" s="662">
        <v>11</v>
      </c>
      <c r="B19" s="664"/>
      <c r="C19" s="664"/>
      <c r="D19" s="664"/>
      <c r="E19" s="664"/>
      <c r="F19" s="870">
        <v>0</v>
      </c>
      <c r="G19" s="664"/>
      <c r="H19" s="665"/>
      <c r="I19" s="679">
        <v>0</v>
      </c>
      <c r="J19" s="679">
        <v>0</v>
      </c>
      <c r="K19" s="679">
        <v>0</v>
      </c>
      <c r="L19" s="845"/>
      <c r="M19" s="664"/>
      <c r="N19" s="669"/>
      <c r="O19" s="666"/>
      <c r="P19" s="679">
        <v>0</v>
      </c>
      <c r="Q19" s="664"/>
      <c r="R19" s="923">
        <v>0</v>
      </c>
      <c r="S19" s="667"/>
      <c r="T19" s="419"/>
      <c r="U19" s="425" t="s">
        <v>0</v>
      </c>
      <c r="W19" s="177"/>
      <c r="X19" s="177"/>
      <c r="Y19" s="177"/>
      <c r="Z19" s="177"/>
      <c r="AB19" s="177"/>
    </row>
    <row r="20" spans="1:28" x14ac:dyDescent="0.25">
      <c r="A20" s="662">
        <v>12</v>
      </c>
      <c r="B20" s="671"/>
      <c r="C20" s="671"/>
      <c r="D20" s="671"/>
      <c r="E20" s="671"/>
      <c r="F20" s="871">
        <v>0</v>
      </c>
      <c r="G20" s="671"/>
      <c r="H20" s="672"/>
      <c r="I20" s="681">
        <v>0</v>
      </c>
      <c r="J20" s="681">
        <v>0</v>
      </c>
      <c r="K20" s="681">
        <v>0</v>
      </c>
      <c r="L20" s="847"/>
      <c r="M20" s="671"/>
      <c r="N20" s="863"/>
      <c r="O20" s="673"/>
      <c r="P20" s="681">
        <v>0</v>
      </c>
      <c r="Q20" s="671"/>
      <c r="R20" s="924">
        <v>0</v>
      </c>
      <c r="S20" s="674"/>
      <c r="T20" s="420"/>
      <c r="U20" s="426" t="s">
        <v>0</v>
      </c>
      <c r="W20" s="177"/>
      <c r="X20" s="177"/>
      <c r="Y20" s="177"/>
      <c r="Z20" s="177"/>
      <c r="AB20" s="177"/>
    </row>
    <row r="21" spans="1:28" x14ac:dyDescent="0.25">
      <c r="A21" s="662">
        <v>13</v>
      </c>
      <c r="B21" s="671"/>
      <c r="C21" s="671"/>
      <c r="D21" s="671"/>
      <c r="E21" s="671"/>
      <c r="F21" s="871">
        <v>0</v>
      </c>
      <c r="G21" s="671"/>
      <c r="H21" s="672"/>
      <c r="I21" s="681">
        <v>0</v>
      </c>
      <c r="J21" s="681">
        <v>0</v>
      </c>
      <c r="K21" s="681">
        <v>0</v>
      </c>
      <c r="L21" s="847"/>
      <c r="M21" s="671"/>
      <c r="N21" s="863"/>
      <c r="O21" s="673"/>
      <c r="P21" s="681">
        <v>0</v>
      </c>
      <c r="Q21" s="671"/>
      <c r="R21" s="924">
        <v>0</v>
      </c>
      <c r="S21" s="674"/>
      <c r="T21" s="420"/>
      <c r="U21" s="426" t="s">
        <v>0</v>
      </c>
      <c r="W21" s="177"/>
      <c r="X21" s="177"/>
      <c r="Y21" s="177"/>
      <c r="Z21" s="177"/>
      <c r="AB21" s="177"/>
    </row>
    <row r="22" spans="1:28" x14ac:dyDescent="0.25">
      <c r="A22" s="662">
        <v>14</v>
      </c>
      <c r="B22" s="671"/>
      <c r="C22" s="671"/>
      <c r="D22" s="671"/>
      <c r="E22" s="671"/>
      <c r="F22" s="871">
        <v>0</v>
      </c>
      <c r="G22" s="671"/>
      <c r="H22" s="672"/>
      <c r="I22" s="681">
        <v>0</v>
      </c>
      <c r="J22" s="681">
        <v>0</v>
      </c>
      <c r="K22" s="681">
        <v>0</v>
      </c>
      <c r="L22" s="847"/>
      <c r="M22" s="671"/>
      <c r="N22" s="863"/>
      <c r="O22" s="673"/>
      <c r="P22" s="681">
        <v>0</v>
      </c>
      <c r="Q22" s="671"/>
      <c r="R22" s="924">
        <v>0</v>
      </c>
      <c r="S22" s="674"/>
      <c r="T22" s="420"/>
      <c r="U22" s="426" t="s">
        <v>0</v>
      </c>
      <c r="W22" s="177"/>
      <c r="X22" s="177"/>
      <c r="Y22" s="177"/>
      <c r="Z22" s="177"/>
      <c r="AB22" s="177"/>
    </row>
    <row r="23" spans="1:28" x14ac:dyDescent="0.25">
      <c r="A23" s="662">
        <v>15</v>
      </c>
      <c r="B23" s="671"/>
      <c r="C23" s="671"/>
      <c r="D23" s="671"/>
      <c r="E23" s="671"/>
      <c r="F23" s="871">
        <v>0</v>
      </c>
      <c r="G23" s="671"/>
      <c r="H23" s="672"/>
      <c r="I23" s="681">
        <v>0</v>
      </c>
      <c r="J23" s="681">
        <v>0</v>
      </c>
      <c r="K23" s="681">
        <v>0</v>
      </c>
      <c r="L23" s="847"/>
      <c r="M23" s="671"/>
      <c r="N23" s="863"/>
      <c r="O23" s="673"/>
      <c r="P23" s="681">
        <v>0</v>
      </c>
      <c r="Q23" s="671"/>
      <c r="R23" s="924">
        <v>0</v>
      </c>
      <c r="S23" s="674"/>
      <c r="T23" s="420"/>
      <c r="U23" s="426" t="s">
        <v>0</v>
      </c>
      <c r="W23" s="177"/>
      <c r="X23" s="177"/>
      <c r="Y23" s="177"/>
      <c r="Z23" s="177"/>
      <c r="AB23" s="177"/>
    </row>
    <row r="24" spans="1:28" x14ac:dyDescent="0.25">
      <c r="A24" s="662">
        <v>16</v>
      </c>
      <c r="B24" s="671"/>
      <c r="C24" s="671"/>
      <c r="D24" s="671"/>
      <c r="E24" s="671"/>
      <c r="F24" s="871">
        <v>0</v>
      </c>
      <c r="G24" s="671"/>
      <c r="H24" s="672"/>
      <c r="I24" s="681">
        <v>0</v>
      </c>
      <c r="J24" s="681">
        <v>0</v>
      </c>
      <c r="K24" s="681">
        <v>0</v>
      </c>
      <c r="L24" s="847"/>
      <c r="M24" s="671"/>
      <c r="N24" s="863"/>
      <c r="O24" s="673"/>
      <c r="P24" s="681">
        <v>0</v>
      </c>
      <c r="Q24" s="671"/>
      <c r="R24" s="924">
        <v>0</v>
      </c>
      <c r="S24" s="674"/>
      <c r="T24" s="420"/>
      <c r="U24" s="426" t="s">
        <v>0</v>
      </c>
      <c r="W24" s="177"/>
      <c r="X24" s="177"/>
      <c r="Y24" s="177"/>
      <c r="Z24" s="177"/>
      <c r="AB24" s="177"/>
    </row>
    <row r="25" spans="1:28" x14ac:dyDescent="0.25">
      <c r="A25" s="662">
        <v>17</v>
      </c>
      <c r="B25" s="671"/>
      <c r="C25" s="671"/>
      <c r="D25" s="671"/>
      <c r="E25" s="671"/>
      <c r="F25" s="871">
        <v>0</v>
      </c>
      <c r="G25" s="671"/>
      <c r="H25" s="672"/>
      <c r="I25" s="681">
        <v>0</v>
      </c>
      <c r="J25" s="681">
        <v>0</v>
      </c>
      <c r="K25" s="681">
        <v>0</v>
      </c>
      <c r="L25" s="847"/>
      <c r="M25" s="671"/>
      <c r="N25" s="863"/>
      <c r="O25" s="673"/>
      <c r="P25" s="681">
        <v>0</v>
      </c>
      <c r="Q25" s="671"/>
      <c r="R25" s="924">
        <v>0</v>
      </c>
      <c r="S25" s="674"/>
      <c r="T25" s="420"/>
      <c r="U25" s="426" t="s">
        <v>0</v>
      </c>
      <c r="W25" s="177"/>
      <c r="X25" s="177"/>
      <c r="Y25" s="177"/>
      <c r="Z25" s="177"/>
      <c r="AB25" s="177"/>
    </row>
    <row r="26" spans="1:28" x14ac:dyDescent="0.25">
      <c r="A26" s="662">
        <v>18</v>
      </c>
      <c r="B26" s="671"/>
      <c r="C26" s="671"/>
      <c r="D26" s="671"/>
      <c r="E26" s="671"/>
      <c r="F26" s="871">
        <v>0</v>
      </c>
      <c r="G26" s="671"/>
      <c r="H26" s="672"/>
      <c r="I26" s="681">
        <v>0</v>
      </c>
      <c r="J26" s="681">
        <v>0</v>
      </c>
      <c r="K26" s="681">
        <v>0</v>
      </c>
      <c r="L26" s="847"/>
      <c r="M26" s="671"/>
      <c r="N26" s="863"/>
      <c r="O26" s="673"/>
      <c r="P26" s="681">
        <v>0</v>
      </c>
      <c r="Q26" s="671"/>
      <c r="R26" s="924">
        <v>0</v>
      </c>
      <c r="S26" s="674"/>
      <c r="T26" s="420"/>
      <c r="U26" s="426" t="s">
        <v>0</v>
      </c>
      <c r="W26" s="177"/>
      <c r="X26" s="177"/>
      <c r="Y26" s="177"/>
      <c r="Z26" s="177"/>
      <c r="AB26" s="177"/>
    </row>
    <row r="27" spans="1:28" x14ac:dyDescent="0.25">
      <c r="A27" s="662">
        <v>19</v>
      </c>
      <c r="B27" s="671"/>
      <c r="C27" s="671"/>
      <c r="D27" s="671"/>
      <c r="E27" s="671"/>
      <c r="F27" s="871">
        <v>0</v>
      </c>
      <c r="G27" s="671"/>
      <c r="H27" s="672"/>
      <c r="I27" s="681">
        <v>0</v>
      </c>
      <c r="J27" s="681">
        <v>0</v>
      </c>
      <c r="K27" s="681">
        <v>0</v>
      </c>
      <c r="L27" s="847"/>
      <c r="M27" s="671"/>
      <c r="N27" s="863"/>
      <c r="O27" s="673"/>
      <c r="P27" s="681">
        <v>0</v>
      </c>
      <c r="Q27" s="671"/>
      <c r="R27" s="924">
        <v>0</v>
      </c>
      <c r="S27" s="674"/>
      <c r="T27" s="420"/>
      <c r="U27" s="426" t="s">
        <v>0</v>
      </c>
      <c r="W27" s="177"/>
      <c r="X27" s="177"/>
      <c r="Y27" s="177"/>
      <c r="Z27" s="177"/>
      <c r="AB27" s="177"/>
    </row>
    <row r="28" spans="1:28" x14ac:dyDescent="0.25">
      <c r="A28" s="662">
        <v>20</v>
      </c>
      <c r="B28" s="671"/>
      <c r="C28" s="671"/>
      <c r="D28" s="671"/>
      <c r="E28" s="671"/>
      <c r="F28" s="871">
        <v>0</v>
      </c>
      <c r="G28" s="671"/>
      <c r="H28" s="672"/>
      <c r="I28" s="681">
        <v>0</v>
      </c>
      <c r="J28" s="681">
        <v>0</v>
      </c>
      <c r="K28" s="681">
        <v>0</v>
      </c>
      <c r="L28" s="847"/>
      <c r="M28" s="671"/>
      <c r="N28" s="863"/>
      <c r="O28" s="673"/>
      <c r="P28" s="681">
        <v>0</v>
      </c>
      <c r="Q28" s="671"/>
      <c r="R28" s="924">
        <v>0</v>
      </c>
      <c r="S28" s="674"/>
      <c r="T28" s="420"/>
      <c r="U28" s="426" t="s">
        <v>0</v>
      </c>
      <c r="W28" s="177"/>
      <c r="X28" s="177"/>
      <c r="Y28" s="177"/>
      <c r="Z28" s="177"/>
      <c r="AB28" s="177"/>
    </row>
    <row r="29" spans="1:28" x14ac:dyDescent="0.25">
      <c r="A29" s="662">
        <v>21</v>
      </c>
      <c r="B29" s="671"/>
      <c r="C29" s="671"/>
      <c r="D29" s="671"/>
      <c r="E29" s="671"/>
      <c r="F29" s="871">
        <v>0</v>
      </c>
      <c r="G29" s="671"/>
      <c r="H29" s="672"/>
      <c r="I29" s="681">
        <v>0</v>
      </c>
      <c r="J29" s="681">
        <v>0</v>
      </c>
      <c r="K29" s="681">
        <v>0</v>
      </c>
      <c r="L29" s="847"/>
      <c r="M29" s="671"/>
      <c r="N29" s="863"/>
      <c r="O29" s="673"/>
      <c r="P29" s="681">
        <v>0</v>
      </c>
      <c r="Q29" s="671"/>
      <c r="R29" s="924">
        <v>0</v>
      </c>
      <c r="S29" s="674"/>
      <c r="T29" s="420"/>
      <c r="U29" s="426" t="s">
        <v>0</v>
      </c>
      <c r="W29" s="177"/>
      <c r="X29" s="177"/>
      <c r="Y29" s="177"/>
      <c r="Z29" s="177"/>
      <c r="AB29" s="177"/>
    </row>
    <row r="30" spans="1:28" x14ac:dyDescent="0.25">
      <c r="A30" s="662">
        <v>22</v>
      </c>
      <c r="B30" s="671"/>
      <c r="C30" s="671"/>
      <c r="D30" s="671"/>
      <c r="E30" s="671"/>
      <c r="F30" s="871">
        <v>0</v>
      </c>
      <c r="G30" s="671"/>
      <c r="H30" s="672"/>
      <c r="I30" s="681">
        <v>0</v>
      </c>
      <c r="J30" s="681">
        <v>0</v>
      </c>
      <c r="K30" s="681">
        <v>0</v>
      </c>
      <c r="L30" s="847"/>
      <c r="M30" s="671"/>
      <c r="N30" s="863"/>
      <c r="O30" s="673"/>
      <c r="P30" s="681">
        <v>0</v>
      </c>
      <c r="Q30" s="671"/>
      <c r="R30" s="924">
        <v>0</v>
      </c>
      <c r="S30" s="674"/>
      <c r="T30" s="420"/>
      <c r="U30" s="426" t="s">
        <v>0</v>
      </c>
      <c r="W30" s="177"/>
      <c r="X30" s="177"/>
      <c r="Y30" s="177"/>
      <c r="Z30" s="177"/>
      <c r="AB30" s="177"/>
    </row>
    <row r="31" spans="1:28" x14ac:dyDescent="0.25">
      <c r="A31" s="662">
        <v>23</v>
      </c>
      <c r="B31" s="671"/>
      <c r="C31" s="671"/>
      <c r="D31" s="671"/>
      <c r="E31" s="671"/>
      <c r="F31" s="871">
        <v>0</v>
      </c>
      <c r="G31" s="671"/>
      <c r="H31" s="672"/>
      <c r="I31" s="681">
        <v>0</v>
      </c>
      <c r="J31" s="681">
        <v>0</v>
      </c>
      <c r="K31" s="681">
        <v>0</v>
      </c>
      <c r="L31" s="847"/>
      <c r="M31" s="671"/>
      <c r="N31" s="863"/>
      <c r="O31" s="673"/>
      <c r="P31" s="681">
        <v>0</v>
      </c>
      <c r="Q31" s="671"/>
      <c r="R31" s="924">
        <v>0</v>
      </c>
      <c r="S31" s="674"/>
      <c r="T31" s="420"/>
      <c r="U31" s="426" t="s">
        <v>0</v>
      </c>
      <c r="W31" s="177"/>
      <c r="X31" s="177"/>
      <c r="Y31" s="177"/>
      <c r="Z31" s="177"/>
      <c r="AB31" s="177"/>
    </row>
    <row r="32" spans="1:28" x14ac:dyDescent="0.25">
      <c r="A32" s="662">
        <v>24</v>
      </c>
      <c r="B32" s="671"/>
      <c r="C32" s="671"/>
      <c r="D32" s="671"/>
      <c r="E32" s="671"/>
      <c r="F32" s="871">
        <v>0</v>
      </c>
      <c r="G32" s="671"/>
      <c r="H32" s="672"/>
      <c r="I32" s="681">
        <v>0</v>
      </c>
      <c r="J32" s="681">
        <v>0</v>
      </c>
      <c r="K32" s="681">
        <v>0</v>
      </c>
      <c r="L32" s="847"/>
      <c r="M32" s="671"/>
      <c r="N32" s="863"/>
      <c r="O32" s="673"/>
      <c r="P32" s="681">
        <v>0</v>
      </c>
      <c r="Q32" s="671"/>
      <c r="R32" s="924">
        <v>0</v>
      </c>
      <c r="S32" s="674"/>
      <c r="T32" s="420"/>
      <c r="U32" s="426" t="s">
        <v>0</v>
      </c>
      <c r="W32" s="177"/>
      <c r="X32" s="177"/>
      <c r="Y32" s="177"/>
      <c r="Z32" s="177"/>
      <c r="AB32" s="177"/>
    </row>
    <row r="33" spans="1:28" x14ac:dyDescent="0.25">
      <c r="A33" s="662">
        <v>25</v>
      </c>
      <c r="B33" s="671"/>
      <c r="C33" s="671"/>
      <c r="D33" s="671"/>
      <c r="E33" s="671"/>
      <c r="F33" s="871">
        <v>0</v>
      </c>
      <c r="G33" s="671"/>
      <c r="H33" s="672"/>
      <c r="I33" s="681">
        <v>0</v>
      </c>
      <c r="J33" s="681">
        <v>0</v>
      </c>
      <c r="K33" s="681">
        <v>0</v>
      </c>
      <c r="L33" s="847"/>
      <c r="M33" s="671"/>
      <c r="N33" s="863"/>
      <c r="O33" s="673"/>
      <c r="P33" s="681">
        <v>0</v>
      </c>
      <c r="Q33" s="671"/>
      <c r="R33" s="924">
        <v>0</v>
      </c>
      <c r="S33" s="674"/>
      <c r="T33" s="420"/>
      <c r="U33" s="426" t="s">
        <v>0</v>
      </c>
      <c r="W33" s="177"/>
      <c r="X33" s="177"/>
      <c r="Y33" s="177"/>
      <c r="Z33" s="177"/>
      <c r="AB33" s="177"/>
    </row>
    <row r="34" spans="1:28" x14ac:dyDescent="0.25">
      <c r="A34" s="662">
        <v>26</v>
      </c>
      <c r="B34" s="671"/>
      <c r="C34" s="671"/>
      <c r="D34" s="671"/>
      <c r="E34" s="671"/>
      <c r="F34" s="871">
        <v>0</v>
      </c>
      <c r="G34" s="671"/>
      <c r="H34" s="672"/>
      <c r="I34" s="681">
        <v>0</v>
      </c>
      <c r="J34" s="681">
        <v>0</v>
      </c>
      <c r="K34" s="681">
        <v>0</v>
      </c>
      <c r="L34" s="847"/>
      <c r="M34" s="671"/>
      <c r="N34" s="863"/>
      <c r="O34" s="673"/>
      <c r="P34" s="681">
        <v>0</v>
      </c>
      <c r="Q34" s="671"/>
      <c r="R34" s="924">
        <v>0</v>
      </c>
      <c r="S34" s="674"/>
      <c r="T34" s="420"/>
      <c r="U34" s="426" t="s">
        <v>0</v>
      </c>
      <c r="W34" s="177"/>
      <c r="X34" s="177"/>
      <c r="Y34" s="177"/>
      <c r="Z34" s="177"/>
      <c r="AB34" s="177"/>
    </row>
    <row r="35" spans="1:28" x14ac:dyDescent="0.25">
      <c r="A35" s="662">
        <v>27</v>
      </c>
      <c r="B35" s="671"/>
      <c r="C35" s="671"/>
      <c r="D35" s="671"/>
      <c r="E35" s="671"/>
      <c r="F35" s="871">
        <v>0</v>
      </c>
      <c r="G35" s="671"/>
      <c r="H35" s="672"/>
      <c r="I35" s="681">
        <v>0</v>
      </c>
      <c r="J35" s="681">
        <v>0</v>
      </c>
      <c r="K35" s="681">
        <v>0</v>
      </c>
      <c r="L35" s="847"/>
      <c r="M35" s="671"/>
      <c r="N35" s="863"/>
      <c r="O35" s="673"/>
      <c r="P35" s="681">
        <v>0</v>
      </c>
      <c r="Q35" s="671"/>
      <c r="R35" s="924">
        <v>0</v>
      </c>
      <c r="S35" s="674"/>
      <c r="T35" s="420"/>
      <c r="U35" s="426" t="s">
        <v>0</v>
      </c>
      <c r="W35" s="177"/>
      <c r="X35" s="177"/>
      <c r="Y35" s="177"/>
      <c r="Z35" s="177"/>
      <c r="AB35" s="177"/>
    </row>
    <row r="36" spans="1:28" x14ac:dyDescent="0.25">
      <c r="A36" s="662">
        <v>28</v>
      </c>
      <c r="B36" s="671"/>
      <c r="C36" s="671"/>
      <c r="D36" s="671"/>
      <c r="E36" s="671"/>
      <c r="F36" s="871">
        <v>0</v>
      </c>
      <c r="G36" s="671"/>
      <c r="H36" s="672"/>
      <c r="I36" s="681">
        <v>0</v>
      </c>
      <c r="J36" s="681">
        <v>0</v>
      </c>
      <c r="K36" s="681">
        <v>0</v>
      </c>
      <c r="L36" s="847"/>
      <c r="M36" s="671"/>
      <c r="N36" s="863"/>
      <c r="O36" s="673"/>
      <c r="P36" s="681">
        <v>0</v>
      </c>
      <c r="Q36" s="671"/>
      <c r="R36" s="924">
        <v>0</v>
      </c>
      <c r="S36" s="674"/>
      <c r="T36" s="420"/>
      <c r="U36" s="426" t="s">
        <v>0</v>
      </c>
      <c r="W36" s="177"/>
      <c r="X36" s="177"/>
      <c r="Y36" s="177"/>
      <c r="Z36" s="177"/>
      <c r="AB36" s="177"/>
    </row>
    <row r="37" spans="1:28" x14ac:dyDescent="0.25">
      <c r="A37" s="662">
        <v>29</v>
      </c>
      <c r="B37" s="671"/>
      <c r="C37" s="671"/>
      <c r="D37" s="671"/>
      <c r="E37" s="671"/>
      <c r="F37" s="871">
        <v>0</v>
      </c>
      <c r="G37" s="671"/>
      <c r="H37" s="672"/>
      <c r="I37" s="681">
        <v>0</v>
      </c>
      <c r="J37" s="681">
        <v>0</v>
      </c>
      <c r="K37" s="681">
        <v>0</v>
      </c>
      <c r="L37" s="847"/>
      <c r="M37" s="671"/>
      <c r="N37" s="863"/>
      <c r="O37" s="673"/>
      <c r="P37" s="681">
        <v>0</v>
      </c>
      <c r="Q37" s="671"/>
      <c r="R37" s="924">
        <v>0</v>
      </c>
      <c r="S37" s="674"/>
      <c r="T37" s="420"/>
      <c r="U37" s="426" t="s">
        <v>0</v>
      </c>
      <c r="W37" s="177"/>
      <c r="X37" s="177"/>
      <c r="Y37" s="177"/>
      <c r="Z37" s="177"/>
      <c r="AB37" s="177"/>
    </row>
    <row r="38" spans="1:28" x14ac:dyDescent="0.25">
      <c r="A38" s="662">
        <v>30</v>
      </c>
      <c r="B38" s="671"/>
      <c r="C38" s="671"/>
      <c r="D38" s="671"/>
      <c r="E38" s="671"/>
      <c r="F38" s="871">
        <v>0</v>
      </c>
      <c r="G38" s="671"/>
      <c r="H38" s="672"/>
      <c r="I38" s="681">
        <v>0</v>
      </c>
      <c r="J38" s="681">
        <v>0</v>
      </c>
      <c r="K38" s="681">
        <v>0</v>
      </c>
      <c r="L38" s="847"/>
      <c r="M38" s="671"/>
      <c r="N38" s="863"/>
      <c r="O38" s="673"/>
      <c r="P38" s="681">
        <v>0</v>
      </c>
      <c r="Q38" s="671"/>
      <c r="R38" s="924">
        <v>0</v>
      </c>
      <c r="S38" s="674"/>
      <c r="T38" s="420"/>
      <c r="U38" s="426" t="s">
        <v>0</v>
      </c>
      <c r="W38" s="177"/>
      <c r="X38" s="177"/>
      <c r="Y38" s="177"/>
      <c r="Z38" s="177"/>
      <c r="AB38" s="177"/>
    </row>
    <row r="39" spans="1:28" x14ac:dyDescent="0.25">
      <c r="A39" s="662">
        <v>31</v>
      </c>
      <c r="B39" s="671"/>
      <c r="C39" s="671"/>
      <c r="D39" s="671"/>
      <c r="E39" s="671"/>
      <c r="F39" s="871">
        <v>0</v>
      </c>
      <c r="G39" s="671"/>
      <c r="H39" s="672"/>
      <c r="I39" s="681">
        <v>0</v>
      </c>
      <c r="J39" s="681">
        <v>0</v>
      </c>
      <c r="K39" s="681">
        <v>0</v>
      </c>
      <c r="L39" s="847"/>
      <c r="M39" s="671"/>
      <c r="N39" s="863"/>
      <c r="O39" s="673"/>
      <c r="P39" s="681">
        <v>0</v>
      </c>
      <c r="Q39" s="671"/>
      <c r="R39" s="924">
        <v>0</v>
      </c>
      <c r="S39" s="674"/>
      <c r="T39" s="420"/>
      <c r="U39" s="426" t="s">
        <v>0</v>
      </c>
      <c r="W39" s="177"/>
      <c r="X39" s="177"/>
      <c r="Y39" s="177"/>
      <c r="Z39" s="177"/>
      <c r="AB39" s="177"/>
    </row>
    <row r="40" spans="1:28" x14ac:dyDescent="0.25">
      <c r="A40" s="662">
        <v>32</v>
      </c>
      <c r="B40" s="671"/>
      <c r="C40" s="671"/>
      <c r="D40" s="671"/>
      <c r="E40" s="671"/>
      <c r="F40" s="871">
        <v>0</v>
      </c>
      <c r="G40" s="671"/>
      <c r="H40" s="672"/>
      <c r="I40" s="681">
        <v>0</v>
      </c>
      <c r="J40" s="681">
        <v>0</v>
      </c>
      <c r="K40" s="681">
        <v>0</v>
      </c>
      <c r="L40" s="847"/>
      <c r="M40" s="671"/>
      <c r="N40" s="863"/>
      <c r="O40" s="673"/>
      <c r="P40" s="681">
        <v>0</v>
      </c>
      <c r="Q40" s="671"/>
      <c r="R40" s="924">
        <v>0</v>
      </c>
      <c r="S40" s="674"/>
      <c r="T40" s="420"/>
      <c r="U40" s="426" t="s">
        <v>0</v>
      </c>
      <c r="W40" s="177"/>
      <c r="X40" s="177"/>
      <c r="Y40" s="177"/>
      <c r="Z40" s="177"/>
      <c r="AB40" s="177"/>
    </row>
    <row r="41" spans="1:28" x14ac:dyDescent="0.25">
      <c r="A41" s="662">
        <v>33</v>
      </c>
      <c r="B41" s="671"/>
      <c r="C41" s="671"/>
      <c r="D41" s="671"/>
      <c r="E41" s="671"/>
      <c r="F41" s="871">
        <v>0</v>
      </c>
      <c r="G41" s="671"/>
      <c r="H41" s="672"/>
      <c r="I41" s="681">
        <v>0</v>
      </c>
      <c r="J41" s="681">
        <v>0</v>
      </c>
      <c r="K41" s="681">
        <v>0</v>
      </c>
      <c r="L41" s="847"/>
      <c r="M41" s="671"/>
      <c r="N41" s="863"/>
      <c r="O41" s="673"/>
      <c r="P41" s="681">
        <v>0</v>
      </c>
      <c r="Q41" s="671"/>
      <c r="R41" s="924">
        <v>0</v>
      </c>
      <c r="S41" s="674"/>
      <c r="T41" s="420"/>
      <c r="U41" s="426" t="s">
        <v>0</v>
      </c>
      <c r="W41" s="177"/>
      <c r="X41" s="177"/>
      <c r="Y41" s="177"/>
      <c r="Z41" s="177"/>
      <c r="AB41" s="177"/>
    </row>
    <row r="42" spans="1:28" x14ac:dyDescent="0.25">
      <c r="A42" s="662">
        <v>34</v>
      </c>
      <c r="B42" s="671"/>
      <c r="C42" s="671"/>
      <c r="D42" s="671"/>
      <c r="E42" s="671"/>
      <c r="F42" s="871">
        <v>0</v>
      </c>
      <c r="G42" s="671"/>
      <c r="H42" s="672"/>
      <c r="I42" s="681">
        <v>0</v>
      </c>
      <c r="J42" s="681">
        <v>0</v>
      </c>
      <c r="K42" s="681">
        <v>0</v>
      </c>
      <c r="L42" s="847"/>
      <c r="M42" s="671"/>
      <c r="N42" s="863"/>
      <c r="O42" s="673"/>
      <c r="P42" s="681">
        <v>0</v>
      </c>
      <c r="Q42" s="671"/>
      <c r="R42" s="924">
        <v>0</v>
      </c>
      <c r="S42" s="674"/>
      <c r="T42" s="420"/>
      <c r="U42" s="426" t="s">
        <v>0</v>
      </c>
      <c r="W42" s="177"/>
      <c r="X42" s="177"/>
      <c r="Y42" s="177"/>
      <c r="Z42" s="177"/>
      <c r="AB42" s="177"/>
    </row>
    <row r="43" spans="1:28" x14ac:dyDescent="0.25">
      <c r="A43" s="662">
        <v>35</v>
      </c>
      <c r="B43" s="671"/>
      <c r="C43" s="671"/>
      <c r="D43" s="671"/>
      <c r="E43" s="671"/>
      <c r="F43" s="871">
        <v>0</v>
      </c>
      <c r="G43" s="671"/>
      <c r="H43" s="672"/>
      <c r="I43" s="681">
        <v>0</v>
      </c>
      <c r="J43" s="681">
        <v>0</v>
      </c>
      <c r="K43" s="681">
        <v>0</v>
      </c>
      <c r="L43" s="847"/>
      <c r="M43" s="671"/>
      <c r="N43" s="863"/>
      <c r="O43" s="673"/>
      <c r="P43" s="681">
        <v>0</v>
      </c>
      <c r="Q43" s="671"/>
      <c r="R43" s="924">
        <v>0</v>
      </c>
      <c r="S43" s="674"/>
      <c r="T43" s="420"/>
      <c r="U43" s="426" t="s">
        <v>0</v>
      </c>
      <c r="W43" s="177"/>
      <c r="X43" s="177"/>
      <c r="Y43" s="177"/>
      <c r="Z43" s="177"/>
      <c r="AB43" s="177"/>
    </row>
    <row r="44" spans="1:28" x14ac:dyDescent="0.25">
      <c r="A44" s="662">
        <v>36</v>
      </c>
      <c r="B44" s="671"/>
      <c r="C44" s="671"/>
      <c r="D44" s="671"/>
      <c r="E44" s="671"/>
      <c r="F44" s="871">
        <v>0</v>
      </c>
      <c r="G44" s="671"/>
      <c r="H44" s="672"/>
      <c r="I44" s="681">
        <v>0</v>
      </c>
      <c r="J44" s="681">
        <v>0</v>
      </c>
      <c r="K44" s="681">
        <v>0</v>
      </c>
      <c r="L44" s="847"/>
      <c r="M44" s="671"/>
      <c r="N44" s="863"/>
      <c r="O44" s="673"/>
      <c r="P44" s="681">
        <v>0</v>
      </c>
      <c r="Q44" s="671"/>
      <c r="R44" s="924">
        <v>0</v>
      </c>
      <c r="S44" s="674"/>
      <c r="T44" s="420"/>
      <c r="U44" s="426" t="s">
        <v>0</v>
      </c>
      <c r="W44" s="177"/>
      <c r="X44" s="177"/>
      <c r="Y44" s="177"/>
      <c r="Z44" s="177"/>
      <c r="AB44" s="177"/>
    </row>
    <row r="45" spans="1:28" x14ac:dyDescent="0.25">
      <c r="A45" s="662">
        <v>37</v>
      </c>
      <c r="B45" s="671"/>
      <c r="C45" s="671"/>
      <c r="D45" s="671"/>
      <c r="E45" s="671"/>
      <c r="F45" s="871">
        <v>0</v>
      </c>
      <c r="G45" s="671"/>
      <c r="H45" s="672"/>
      <c r="I45" s="681">
        <v>0</v>
      </c>
      <c r="J45" s="681">
        <v>0</v>
      </c>
      <c r="K45" s="681">
        <v>0</v>
      </c>
      <c r="L45" s="847"/>
      <c r="M45" s="671"/>
      <c r="N45" s="863"/>
      <c r="O45" s="673"/>
      <c r="P45" s="681">
        <v>0</v>
      </c>
      <c r="Q45" s="671"/>
      <c r="R45" s="924">
        <v>0</v>
      </c>
      <c r="S45" s="674"/>
      <c r="T45" s="420"/>
      <c r="U45" s="426" t="s">
        <v>0</v>
      </c>
      <c r="W45" s="177"/>
      <c r="X45" s="177"/>
      <c r="Y45" s="177"/>
      <c r="Z45" s="177"/>
      <c r="AB45" s="177"/>
    </row>
    <row r="46" spans="1:28" x14ac:dyDescent="0.25">
      <c r="A46" s="662">
        <v>38</v>
      </c>
      <c r="B46" s="671"/>
      <c r="C46" s="671"/>
      <c r="D46" s="671"/>
      <c r="E46" s="671"/>
      <c r="F46" s="871">
        <v>0</v>
      </c>
      <c r="G46" s="671"/>
      <c r="H46" s="672"/>
      <c r="I46" s="681">
        <v>0</v>
      </c>
      <c r="J46" s="681">
        <v>0</v>
      </c>
      <c r="K46" s="681">
        <v>0</v>
      </c>
      <c r="L46" s="847"/>
      <c r="M46" s="671"/>
      <c r="N46" s="863"/>
      <c r="O46" s="673"/>
      <c r="P46" s="681">
        <v>0</v>
      </c>
      <c r="Q46" s="671"/>
      <c r="R46" s="924">
        <v>0</v>
      </c>
      <c r="S46" s="674"/>
      <c r="T46" s="420"/>
      <c r="U46" s="426" t="s">
        <v>0</v>
      </c>
      <c r="W46" s="177"/>
      <c r="X46" s="177"/>
      <c r="Y46" s="177"/>
      <c r="Z46" s="177"/>
      <c r="AB46" s="177"/>
    </row>
    <row r="47" spans="1:28" x14ac:dyDescent="0.25">
      <c r="A47" s="662">
        <v>39</v>
      </c>
      <c r="B47" s="671"/>
      <c r="C47" s="671"/>
      <c r="D47" s="671"/>
      <c r="E47" s="671"/>
      <c r="F47" s="871">
        <v>0</v>
      </c>
      <c r="G47" s="671"/>
      <c r="H47" s="672"/>
      <c r="I47" s="681">
        <v>0</v>
      </c>
      <c r="J47" s="681">
        <v>0</v>
      </c>
      <c r="K47" s="681">
        <v>0</v>
      </c>
      <c r="L47" s="847"/>
      <c r="M47" s="671"/>
      <c r="N47" s="863"/>
      <c r="O47" s="673"/>
      <c r="P47" s="681">
        <v>0</v>
      </c>
      <c r="Q47" s="671"/>
      <c r="R47" s="924">
        <v>0</v>
      </c>
      <c r="S47" s="674"/>
      <c r="T47" s="420"/>
      <c r="U47" s="426" t="s">
        <v>0</v>
      </c>
      <c r="W47" s="177"/>
      <c r="X47" s="177"/>
      <c r="Y47" s="177"/>
      <c r="Z47" s="177"/>
      <c r="AB47" s="177"/>
    </row>
    <row r="48" spans="1:28" x14ac:dyDescent="0.25">
      <c r="A48" s="662">
        <v>40</v>
      </c>
      <c r="B48" s="671"/>
      <c r="C48" s="671"/>
      <c r="D48" s="671"/>
      <c r="E48" s="671"/>
      <c r="F48" s="871">
        <v>0</v>
      </c>
      <c r="G48" s="671"/>
      <c r="H48" s="672"/>
      <c r="I48" s="681">
        <v>0</v>
      </c>
      <c r="J48" s="681">
        <v>0</v>
      </c>
      <c r="K48" s="681">
        <v>0</v>
      </c>
      <c r="L48" s="847"/>
      <c r="M48" s="671"/>
      <c r="N48" s="863"/>
      <c r="O48" s="673"/>
      <c r="P48" s="681">
        <v>0</v>
      </c>
      <c r="Q48" s="671"/>
      <c r="R48" s="924">
        <v>0</v>
      </c>
      <c r="S48" s="674"/>
      <c r="T48" s="420"/>
      <c r="U48" s="426" t="s">
        <v>0</v>
      </c>
      <c r="W48" s="177"/>
      <c r="X48" s="177"/>
      <c r="Y48" s="177"/>
      <c r="Z48" s="177"/>
      <c r="AB48" s="177"/>
    </row>
    <row r="49" spans="1:28" x14ac:dyDescent="0.25">
      <c r="A49" s="662">
        <v>41</v>
      </c>
      <c r="B49" s="671"/>
      <c r="C49" s="671"/>
      <c r="D49" s="671"/>
      <c r="E49" s="671"/>
      <c r="F49" s="871">
        <v>0</v>
      </c>
      <c r="G49" s="671"/>
      <c r="H49" s="672"/>
      <c r="I49" s="681">
        <v>0</v>
      </c>
      <c r="J49" s="681">
        <v>0</v>
      </c>
      <c r="K49" s="681">
        <v>0</v>
      </c>
      <c r="L49" s="847"/>
      <c r="M49" s="671"/>
      <c r="N49" s="863"/>
      <c r="O49" s="673"/>
      <c r="P49" s="681">
        <v>0</v>
      </c>
      <c r="Q49" s="671"/>
      <c r="R49" s="924">
        <v>0</v>
      </c>
      <c r="S49" s="674"/>
      <c r="T49" s="420"/>
      <c r="U49" s="426" t="s">
        <v>0</v>
      </c>
      <c r="W49" s="177"/>
      <c r="X49" s="177"/>
      <c r="Y49" s="177"/>
      <c r="Z49" s="177"/>
      <c r="AB49" s="177"/>
    </row>
    <row r="50" spans="1:28" x14ac:dyDescent="0.25">
      <c r="A50" s="662">
        <v>42</v>
      </c>
      <c r="B50" s="671"/>
      <c r="C50" s="671"/>
      <c r="D50" s="671"/>
      <c r="E50" s="671"/>
      <c r="F50" s="871">
        <v>0</v>
      </c>
      <c r="G50" s="671"/>
      <c r="H50" s="672"/>
      <c r="I50" s="681">
        <v>0</v>
      </c>
      <c r="J50" s="681">
        <v>0</v>
      </c>
      <c r="K50" s="681">
        <v>0</v>
      </c>
      <c r="L50" s="847"/>
      <c r="M50" s="671"/>
      <c r="N50" s="863"/>
      <c r="O50" s="673"/>
      <c r="P50" s="681">
        <v>0</v>
      </c>
      <c r="Q50" s="671"/>
      <c r="R50" s="924">
        <v>0</v>
      </c>
      <c r="S50" s="674"/>
      <c r="T50" s="420"/>
      <c r="U50" s="426" t="s">
        <v>0</v>
      </c>
      <c r="W50" s="177"/>
      <c r="X50" s="177"/>
      <c r="Y50" s="177"/>
      <c r="Z50" s="177"/>
      <c r="AB50" s="177"/>
    </row>
    <row r="51" spans="1:28" x14ac:dyDescent="0.25">
      <c r="A51" s="662">
        <v>43</v>
      </c>
      <c r="B51" s="671"/>
      <c r="C51" s="671"/>
      <c r="D51" s="671"/>
      <c r="E51" s="671"/>
      <c r="F51" s="871">
        <v>0</v>
      </c>
      <c r="G51" s="671"/>
      <c r="H51" s="672"/>
      <c r="I51" s="681">
        <v>0</v>
      </c>
      <c r="J51" s="681">
        <v>0</v>
      </c>
      <c r="K51" s="681">
        <v>0</v>
      </c>
      <c r="L51" s="847"/>
      <c r="M51" s="671"/>
      <c r="N51" s="863"/>
      <c r="O51" s="673"/>
      <c r="P51" s="681">
        <v>0</v>
      </c>
      <c r="Q51" s="671"/>
      <c r="R51" s="924">
        <v>0</v>
      </c>
      <c r="S51" s="674"/>
      <c r="T51" s="420"/>
      <c r="U51" s="426" t="s">
        <v>0</v>
      </c>
      <c r="W51" s="177"/>
      <c r="X51" s="177"/>
      <c r="Y51" s="177"/>
      <c r="Z51" s="177"/>
      <c r="AB51" s="177"/>
    </row>
    <row r="52" spans="1:28" x14ac:dyDescent="0.25">
      <c r="A52" s="662">
        <v>44</v>
      </c>
      <c r="B52" s="671"/>
      <c r="C52" s="671"/>
      <c r="D52" s="671"/>
      <c r="E52" s="671"/>
      <c r="F52" s="871">
        <v>0</v>
      </c>
      <c r="G52" s="671"/>
      <c r="H52" s="672"/>
      <c r="I52" s="681">
        <v>0</v>
      </c>
      <c r="J52" s="681">
        <v>0</v>
      </c>
      <c r="K52" s="681">
        <v>0</v>
      </c>
      <c r="L52" s="847"/>
      <c r="M52" s="671"/>
      <c r="N52" s="863"/>
      <c r="O52" s="673"/>
      <c r="P52" s="681">
        <v>0</v>
      </c>
      <c r="Q52" s="671"/>
      <c r="R52" s="924">
        <v>0</v>
      </c>
      <c r="S52" s="674"/>
      <c r="T52" s="420"/>
      <c r="U52" s="426" t="s">
        <v>0</v>
      </c>
      <c r="W52" s="177"/>
      <c r="X52" s="177"/>
      <c r="Y52" s="177"/>
      <c r="Z52" s="177"/>
      <c r="AB52" s="177"/>
    </row>
    <row r="53" spans="1:28" x14ac:dyDescent="0.25">
      <c r="A53" s="662">
        <v>45</v>
      </c>
      <c r="B53" s="671"/>
      <c r="C53" s="671"/>
      <c r="D53" s="671"/>
      <c r="E53" s="671"/>
      <c r="F53" s="871">
        <v>0</v>
      </c>
      <c r="G53" s="671"/>
      <c r="H53" s="672"/>
      <c r="I53" s="681">
        <v>0</v>
      </c>
      <c r="J53" s="681">
        <v>0</v>
      </c>
      <c r="K53" s="681">
        <v>0</v>
      </c>
      <c r="L53" s="847"/>
      <c r="M53" s="671"/>
      <c r="N53" s="863"/>
      <c r="O53" s="673"/>
      <c r="P53" s="681">
        <v>0</v>
      </c>
      <c r="Q53" s="671"/>
      <c r="R53" s="924">
        <v>0</v>
      </c>
      <c r="S53" s="674"/>
      <c r="T53" s="420"/>
      <c r="U53" s="426" t="s">
        <v>0</v>
      </c>
      <c r="W53" s="177"/>
      <c r="X53" s="177"/>
      <c r="Y53" s="177"/>
      <c r="Z53" s="177"/>
      <c r="AB53" s="177"/>
    </row>
    <row r="54" spans="1:28" x14ac:dyDescent="0.25">
      <c r="A54" s="662">
        <v>46</v>
      </c>
      <c r="B54" s="671"/>
      <c r="C54" s="671"/>
      <c r="D54" s="671"/>
      <c r="E54" s="671"/>
      <c r="F54" s="871">
        <v>0</v>
      </c>
      <c r="G54" s="671"/>
      <c r="H54" s="672"/>
      <c r="I54" s="681">
        <v>0</v>
      </c>
      <c r="J54" s="681">
        <v>0</v>
      </c>
      <c r="K54" s="681">
        <v>0</v>
      </c>
      <c r="L54" s="847"/>
      <c r="M54" s="671"/>
      <c r="N54" s="863"/>
      <c r="O54" s="673"/>
      <c r="P54" s="681">
        <v>0</v>
      </c>
      <c r="Q54" s="671"/>
      <c r="R54" s="924">
        <v>0</v>
      </c>
      <c r="S54" s="674"/>
      <c r="T54" s="420"/>
      <c r="U54" s="426" t="s">
        <v>0</v>
      </c>
      <c r="W54" s="177"/>
      <c r="X54" s="177"/>
      <c r="Y54" s="177"/>
      <c r="Z54" s="177"/>
      <c r="AB54" s="177"/>
    </row>
    <row r="55" spans="1:28" x14ac:dyDescent="0.25">
      <c r="A55" s="662">
        <v>47</v>
      </c>
      <c r="B55" s="671"/>
      <c r="C55" s="671"/>
      <c r="D55" s="671"/>
      <c r="E55" s="671"/>
      <c r="F55" s="871">
        <v>0</v>
      </c>
      <c r="G55" s="671"/>
      <c r="H55" s="672"/>
      <c r="I55" s="681">
        <v>0</v>
      </c>
      <c r="J55" s="681">
        <v>0</v>
      </c>
      <c r="K55" s="681">
        <v>0</v>
      </c>
      <c r="L55" s="847"/>
      <c r="M55" s="671"/>
      <c r="N55" s="863"/>
      <c r="O55" s="673"/>
      <c r="P55" s="681">
        <v>0</v>
      </c>
      <c r="Q55" s="671"/>
      <c r="R55" s="924">
        <v>0</v>
      </c>
      <c r="S55" s="674"/>
      <c r="T55" s="420"/>
      <c r="U55" s="426" t="s">
        <v>0</v>
      </c>
      <c r="W55" s="177"/>
      <c r="X55" s="177"/>
      <c r="Y55" s="177"/>
      <c r="Z55" s="177"/>
      <c r="AB55" s="177"/>
    </row>
    <row r="56" spans="1:28" x14ac:dyDescent="0.25">
      <c r="A56" s="662">
        <v>48</v>
      </c>
      <c r="B56" s="671"/>
      <c r="C56" s="671"/>
      <c r="D56" s="671"/>
      <c r="E56" s="671"/>
      <c r="F56" s="871">
        <v>0</v>
      </c>
      <c r="G56" s="671"/>
      <c r="H56" s="672"/>
      <c r="I56" s="681">
        <v>0</v>
      </c>
      <c r="J56" s="681">
        <v>0</v>
      </c>
      <c r="K56" s="681">
        <v>0</v>
      </c>
      <c r="L56" s="847"/>
      <c r="M56" s="671"/>
      <c r="N56" s="863"/>
      <c r="O56" s="673"/>
      <c r="P56" s="681">
        <v>0</v>
      </c>
      <c r="Q56" s="671"/>
      <c r="R56" s="924">
        <v>0</v>
      </c>
      <c r="S56" s="674"/>
      <c r="T56" s="420"/>
      <c r="U56" s="426" t="s">
        <v>0</v>
      </c>
      <c r="W56" s="177"/>
      <c r="X56" s="177"/>
      <c r="Y56" s="177"/>
      <c r="Z56" s="177"/>
      <c r="AB56" s="177"/>
    </row>
    <row r="57" spans="1:28" x14ac:dyDescent="0.25">
      <c r="A57" s="662">
        <v>49</v>
      </c>
      <c r="B57" s="671"/>
      <c r="C57" s="671"/>
      <c r="D57" s="671"/>
      <c r="E57" s="671"/>
      <c r="F57" s="871">
        <v>0</v>
      </c>
      <c r="G57" s="671"/>
      <c r="H57" s="672"/>
      <c r="I57" s="681">
        <v>0</v>
      </c>
      <c r="J57" s="681">
        <v>0</v>
      </c>
      <c r="K57" s="681">
        <v>0</v>
      </c>
      <c r="L57" s="847"/>
      <c r="M57" s="671"/>
      <c r="N57" s="863"/>
      <c r="O57" s="673"/>
      <c r="P57" s="681">
        <v>0</v>
      </c>
      <c r="Q57" s="671"/>
      <c r="R57" s="924">
        <v>0</v>
      </c>
      <c r="S57" s="674"/>
      <c r="T57" s="420"/>
      <c r="U57" s="426" t="s">
        <v>0</v>
      </c>
      <c r="W57" s="177"/>
      <c r="X57" s="177"/>
      <c r="Y57" s="177"/>
      <c r="Z57" s="177"/>
      <c r="AB57" s="177"/>
    </row>
    <row r="58" spans="1:28" x14ac:dyDescent="0.25">
      <c r="A58" s="663">
        <v>50</v>
      </c>
      <c r="B58" s="675"/>
      <c r="C58" s="675"/>
      <c r="D58" s="675"/>
      <c r="E58" s="675"/>
      <c r="F58" s="872">
        <v>0</v>
      </c>
      <c r="G58" s="675"/>
      <c r="H58" s="676"/>
      <c r="I58" s="682">
        <v>0</v>
      </c>
      <c r="J58" s="682">
        <v>0</v>
      </c>
      <c r="K58" s="682">
        <v>0</v>
      </c>
      <c r="L58" s="848"/>
      <c r="M58" s="675"/>
      <c r="N58" s="864"/>
      <c r="O58" s="677"/>
      <c r="P58" s="682">
        <v>0</v>
      </c>
      <c r="Q58" s="675"/>
      <c r="R58" s="925">
        <v>0</v>
      </c>
      <c r="S58" s="678"/>
      <c r="T58" s="420"/>
      <c r="U58" s="427" t="s">
        <v>0</v>
      </c>
      <c r="W58" s="177"/>
      <c r="X58" s="177"/>
      <c r="Y58" s="177"/>
      <c r="Z58" s="177"/>
      <c r="AB58" s="177"/>
    </row>
    <row r="59" spans="1:28" x14ac:dyDescent="0.25">
      <c r="A59" s="46" t="s">
        <v>251</v>
      </c>
    </row>
    <row r="61" spans="1:28" s="1" customFormat="1" x14ac:dyDescent="0.25">
      <c r="A61" s="1526"/>
      <c r="B61" s="1512"/>
      <c r="C61" s="1512"/>
      <c r="D61" s="1512"/>
      <c r="E61" s="1512"/>
      <c r="F61" s="1512"/>
      <c r="G61" s="1513"/>
      <c r="H61" s="1513"/>
      <c r="I61" s="1513"/>
      <c r="J61" s="311"/>
      <c r="K61" s="311"/>
      <c r="L61" s="372"/>
      <c r="M61" s="372"/>
      <c r="N61" s="372"/>
      <c r="O61" s="372"/>
      <c r="Q61" s="372"/>
      <c r="R61" s="1529"/>
      <c r="S61" s="1530"/>
      <c r="U61"/>
    </row>
    <row r="62" spans="1:28" s="1" customFormat="1" x14ac:dyDescent="0.25">
      <c r="A62" s="1526"/>
      <c r="B62" s="1512"/>
      <c r="C62" s="1512"/>
      <c r="D62" s="1512"/>
      <c r="E62" s="1512"/>
      <c r="F62" s="1512"/>
      <c r="G62" s="1513"/>
      <c r="H62" s="1513"/>
      <c r="I62" s="1513"/>
      <c r="J62" s="311"/>
      <c r="K62" s="311"/>
      <c r="L62" s="372"/>
      <c r="M62" s="372"/>
      <c r="N62" s="372"/>
      <c r="O62" s="372"/>
      <c r="Q62" s="372"/>
      <c r="R62" s="1529"/>
      <c r="S62" s="1530"/>
      <c r="U62"/>
    </row>
    <row r="63" spans="1:28" s="1" customFormat="1" ht="13.5" customHeight="1" x14ac:dyDescent="0.25">
      <c r="A63" s="1510"/>
      <c r="B63" s="1727"/>
      <c r="C63" s="1727"/>
      <c r="D63" s="1727"/>
      <c r="E63" s="1727"/>
      <c r="F63" s="1727"/>
      <c r="G63" s="1727"/>
      <c r="H63" s="1727"/>
      <c r="I63" s="1510"/>
      <c r="J63" s="1509"/>
      <c r="K63" s="1509"/>
      <c r="L63" s="1509"/>
      <c r="M63" s="1509"/>
      <c r="N63" s="1509"/>
      <c r="O63" s="1509"/>
      <c r="Q63" s="1509"/>
      <c r="R63" s="1509"/>
      <c r="S63" s="1530"/>
      <c r="U63"/>
    </row>
    <row r="64" spans="1:28" s="46" customFormat="1" ht="13.5" customHeight="1" x14ac:dyDescent="0.25">
      <c r="A64" s="311"/>
      <c r="B64" s="1727"/>
      <c r="C64" s="1727"/>
      <c r="D64" s="1727"/>
      <c r="E64" s="1727"/>
      <c r="F64" s="1727"/>
      <c r="G64" s="1727"/>
      <c r="H64" s="1727"/>
      <c r="I64" s="1510"/>
      <c r="J64" s="1509"/>
      <c r="K64" s="1509"/>
      <c r="L64" s="1509"/>
      <c r="M64" s="1509"/>
      <c r="N64" s="1509"/>
      <c r="O64" s="1509"/>
      <c r="Q64" s="1509"/>
      <c r="R64" s="1509"/>
      <c r="S64" s="305"/>
      <c r="U64"/>
    </row>
    <row r="65" spans="1:28" s="46" customFormat="1" ht="13.5" customHeight="1" x14ac:dyDescent="0.25">
      <c r="A65" s="311"/>
      <c r="B65" s="1727"/>
      <c r="C65" s="1727"/>
      <c r="D65" s="1727"/>
      <c r="E65" s="1727"/>
      <c r="F65" s="1727"/>
      <c r="G65" s="1727"/>
      <c r="H65" s="1727"/>
      <c r="I65" s="1510"/>
      <c r="J65" s="1509"/>
      <c r="K65" s="1509"/>
      <c r="L65" s="1509"/>
      <c r="M65" s="1509"/>
      <c r="N65" s="1509"/>
      <c r="O65" s="1509"/>
      <c r="Q65" s="1509"/>
      <c r="R65" s="1509"/>
      <c r="S65" s="305"/>
      <c r="U65"/>
    </row>
    <row r="66" spans="1:28" s="46" customFormat="1" ht="27.75" customHeight="1" x14ac:dyDescent="0.25">
      <c r="A66" s="311"/>
      <c r="B66" s="1727"/>
      <c r="C66" s="1727"/>
      <c r="D66" s="1727"/>
      <c r="E66" s="1727"/>
      <c r="F66" s="1727"/>
      <c r="G66" s="1727"/>
      <c r="H66" s="1727"/>
      <c r="I66" s="1510"/>
      <c r="J66" s="1509"/>
      <c r="K66" s="1509"/>
      <c r="L66" s="1509"/>
      <c r="M66" s="1509"/>
      <c r="N66" s="1509"/>
      <c r="O66" s="1509"/>
      <c r="Q66" s="1509"/>
      <c r="R66" s="1509"/>
      <c r="S66" s="305"/>
      <c r="U66"/>
    </row>
    <row r="67" spans="1:28" s="46" customFormat="1" x14ac:dyDescent="0.25">
      <c r="A67" s="311"/>
      <c r="B67" s="1727"/>
      <c r="C67" s="1727"/>
      <c r="D67" s="1727"/>
      <c r="E67" s="1727"/>
      <c r="F67" s="1727"/>
      <c r="G67" s="1727"/>
      <c r="H67" s="1727"/>
      <c r="I67" s="1510"/>
      <c r="J67" s="1509"/>
      <c r="K67" s="1509"/>
      <c r="L67" s="1509"/>
      <c r="M67" s="1509"/>
      <c r="N67" s="1509"/>
      <c r="O67" s="1509"/>
      <c r="Q67" s="1509"/>
      <c r="R67" s="1509"/>
      <c r="S67" s="305"/>
      <c r="U67"/>
    </row>
    <row r="68" spans="1:28" s="46" customFormat="1" ht="13.5" customHeight="1" x14ac:dyDescent="0.25">
      <c r="A68" s="311"/>
      <c r="B68" s="1727"/>
      <c r="C68" s="1727"/>
      <c r="D68" s="1727"/>
      <c r="E68" s="1727"/>
      <c r="F68" s="1727"/>
      <c r="G68" s="1727"/>
      <c r="H68" s="1727"/>
      <c r="I68" s="1510"/>
      <c r="J68" s="1509"/>
      <c r="K68" s="1509"/>
      <c r="L68" s="1509"/>
      <c r="M68" s="1509"/>
      <c r="N68" s="1509"/>
      <c r="O68" s="1509"/>
      <c r="Q68" s="1509"/>
      <c r="R68" s="1509"/>
      <c r="S68" s="305"/>
      <c r="U68"/>
    </row>
    <row r="69" spans="1:28" s="46" customFormat="1" ht="13.5" customHeight="1" x14ac:dyDescent="0.25">
      <c r="A69" s="311"/>
      <c r="B69" s="1727"/>
      <c r="C69" s="1727"/>
      <c r="D69" s="1727"/>
      <c r="E69" s="1727"/>
      <c r="F69" s="1727"/>
      <c r="G69" s="1727"/>
      <c r="H69" s="1727"/>
      <c r="I69" s="1510"/>
      <c r="J69" s="1509"/>
      <c r="K69" s="1509"/>
      <c r="L69" s="1509"/>
      <c r="M69" s="1509"/>
      <c r="N69" s="1509"/>
      <c r="O69" s="1509"/>
      <c r="Q69" s="1509"/>
      <c r="R69" s="1509"/>
      <c r="S69" s="305"/>
      <c r="U69"/>
    </row>
    <row r="70" spans="1:28" s="46" customFormat="1" ht="15" customHeight="1" x14ac:dyDescent="0.25">
      <c r="A70" s="311"/>
      <c r="B70" s="1727"/>
      <c r="C70" s="1727"/>
      <c r="D70" s="1727"/>
      <c r="E70" s="1727"/>
      <c r="F70" s="1727"/>
      <c r="G70" s="1727"/>
      <c r="H70" s="1727"/>
      <c r="I70" s="1510"/>
      <c r="J70" s="1509"/>
      <c r="K70" s="1509"/>
      <c r="L70" s="1509"/>
      <c r="M70" s="1509"/>
      <c r="N70" s="1509"/>
      <c r="O70" s="1509"/>
      <c r="Q70" s="1509"/>
      <c r="R70" s="1509"/>
      <c r="S70" s="305"/>
      <c r="U70"/>
    </row>
    <row r="71" spans="1:28" s="46" customFormat="1" x14ac:dyDescent="0.25">
      <c r="A71" s="311"/>
      <c r="B71" s="1727"/>
      <c r="C71" s="1727"/>
      <c r="D71" s="1727"/>
      <c r="E71" s="1727"/>
      <c r="F71" s="1727"/>
      <c r="G71" s="1727"/>
      <c r="H71" s="1727"/>
      <c r="I71" s="1510"/>
      <c r="J71" s="1509"/>
      <c r="K71" s="1509"/>
      <c r="L71" s="1509"/>
      <c r="M71" s="1509"/>
      <c r="N71" s="1509"/>
      <c r="O71" s="1509"/>
      <c r="Q71" s="1509"/>
      <c r="R71" s="1509"/>
      <c r="S71" s="305"/>
      <c r="U71"/>
    </row>
    <row r="72" spans="1:28" s="46" customFormat="1" ht="29.25" customHeight="1" x14ac:dyDescent="0.25">
      <c r="A72" s="311"/>
      <c r="B72" s="1509"/>
      <c r="C72" s="1509"/>
      <c r="D72" s="1509"/>
      <c r="E72" s="1509"/>
      <c r="F72" s="1509"/>
      <c r="G72" s="1509"/>
      <c r="H72" s="1509"/>
      <c r="I72" s="1510"/>
      <c r="J72" s="1509"/>
      <c r="K72" s="1509"/>
      <c r="L72" s="1509"/>
      <c r="M72" s="1509"/>
      <c r="N72" s="1509"/>
      <c r="O72" s="1509"/>
      <c r="Q72" s="1509"/>
      <c r="R72" s="1509"/>
      <c r="S72" s="305"/>
      <c r="U72"/>
    </row>
    <row r="73" spans="1:28" s="1" customFormat="1" x14ac:dyDescent="0.25">
      <c r="A73" s="1508"/>
      <c r="B73" s="1512"/>
      <c r="C73" s="1512"/>
      <c r="D73" s="1512"/>
      <c r="E73" s="1512"/>
      <c r="F73" s="1512"/>
      <c r="G73" s="1513"/>
      <c r="H73" s="1513"/>
      <c r="I73" s="1538"/>
      <c r="J73" s="311"/>
      <c r="K73" s="311"/>
      <c r="L73" s="372"/>
      <c r="M73" s="372"/>
      <c r="N73" s="372"/>
      <c r="O73" s="372"/>
      <c r="Q73" s="372"/>
      <c r="R73" s="1529"/>
      <c r="S73" s="1530"/>
      <c r="U73"/>
    </row>
    <row r="74" spans="1:28" s="1" customFormat="1" x14ac:dyDescent="0.25">
      <c r="A74" s="1522"/>
      <c r="B74" s="1523"/>
      <c r="C74" s="1523"/>
      <c r="D74" s="1523"/>
      <c r="E74" s="1523"/>
      <c r="F74" s="1523"/>
      <c r="G74" s="1531"/>
      <c r="H74" s="1531"/>
      <c r="I74" s="1532"/>
      <c r="J74" s="311"/>
      <c r="K74" s="311"/>
      <c r="L74" s="372"/>
      <c r="M74" s="372"/>
      <c r="N74" s="372"/>
      <c r="O74" s="372"/>
      <c r="Q74" s="372"/>
      <c r="R74" s="1529"/>
      <c r="S74" s="1530"/>
      <c r="U74"/>
    </row>
    <row r="75" spans="1:28" s="46" customFormat="1" ht="29.25" customHeight="1" x14ac:dyDescent="0.25">
      <c r="A75" s="1524"/>
      <c r="B75" s="1767"/>
      <c r="C75" s="1767"/>
      <c r="D75" s="1767"/>
      <c r="E75" s="1767"/>
      <c r="F75" s="1767"/>
      <c r="G75" s="1767"/>
      <c r="H75" s="1767"/>
      <c r="I75" s="1534"/>
      <c r="J75" s="1509"/>
      <c r="K75" s="1509"/>
      <c r="L75" s="1509"/>
      <c r="M75" s="1509"/>
      <c r="N75" s="1509"/>
      <c r="O75" s="1509"/>
      <c r="Q75" s="1509"/>
      <c r="R75" s="1509"/>
      <c r="S75" s="305"/>
      <c r="U75"/>
    </row>
    <row r="76" spans="1:28" s="46" customFormat="1" ht="42" customHeight="1" x14ac:dyDescent="0.25">
      <c r="A76" s="1525"/>
      <c r="B76" s="1727"/>
      <c r="C76" s="1727"/>
      <c r="D76" s="1727"/>
      <c r="E76" s="1727"/>
      <c r="F76" s="1727"/>
      <c r="G76" s="1727"/>
      <c r="H76" s="1727"/>
      <c r="I76" s="1510"/>
      <c r="J76" s="1509"/>
      <c r="K76" s="1509"/>
      <c r="L76" s="1509"/>
      <c r="M76" s="1509"/>
      <c r="N76" s="1509"/>
      <c r="O76" s="1509"/>
      <c r="Q76" s="1509"/>
      <c r="R76" s="1509"/>
      <c r="S76" s="305"/>
      <c r="U76"/>
    </row>
    <row r="78" spans="1:28" x14ac:dyDescent="0.25">
      <c r="A78" s="1533"/>
      <c r="B78" s="185"/>
      <c r="C78" s="185"/>
      <c r="D78" s="185"/>
      <c r="E78" s="185"/>
      <c r="F78" s="185"/>
      <c r="G78" s="1535"/>
      <c r="H78" s="1535"/>
      <c r="I78" s="185"/>
      <c r="J78" s="185"/>
      <c r="K78" s="185"/>
      <c r="L78" s="185"/>
      <c r="M78" s="1535"/>
      <c r="N78" s="1535"/>
      <c r="O78" s="1535"/>
      <c r="P78" s="185"/>
      <c r="Q78" s="185"/>
      <c r="R78" s="185"/>
      <c r="S78" s="185"/>
      <c r="T78" s="185"/>
      <c r="U78" s="185"/>
      <c r="W78" s="177"/>
      <c r="X78" s="177"/>
      <c r="Y78" s="177"/>
      <c r="Z78" s="177"/>
      <c r="AA78"/>
      <c r="AB78" s="177"/>
    </row>
    <row r="79" spans="1:28" x14ac:dyDescent="0.25">
      <c r="A79" s="1533"/>
      <c r="B79" s="1536"/>
      <c r="C79" s="1536"/>
      <c r="D79" s="185"/>
      <c r="E79" s="185"/>
      <c r="F79" s="185"/>
      <c r="G79" s="1535"/>
      <c r="H79" s="1535"/>
      <c r="I79" s="185"/>
      <c r="J79" s="185"/>
      <c r="K79" s="185"/>
      <c r="L79" s="185"/>
      <c r="M79" s="1535"/>
      <c r="N79" s="1535"/>
      <c r="O79" s="1535"/>
      <c r="P79" s="185"/>
      <c r="Q79" s="185"/>
      <c r="R79" s="185"/>
      <c r="S79" s="185"/>
      <c r="T79" s="185"/>
      <c r="U79" s="1537"/>
      <c r="W79" s="177"/>
      <c r="X79" s="338"/>
      <c r="Y79" s="338"/>
      <c r="Z79" s="177"/>
      <c r="AA79"/>
      <c r="AB79" s="1537"/>
    </row>
    <row r="80" spans="1:28" x14ac:dyDescent="0.25">
      <c r="B80" s="1536"/>
      <c r="C80" s="1536"/>
      <c r="D80" s="185"/>
      <c r="E80" s="185"/>
      <c r="F80" s="185"/>
      <c r="G80" s="1535"/>
      <c r="H80" s="1535"/>
      <c r="I80" s="185"/>
      <c r="J80" s="185"/>
      <c r="K80" s="185"/>
      <c r="L80" s="185"/>
      <c r="M80" s="1535"/>
      <c r="N80" s="1535"/>
      <c r="O80" s="1535"/>
      <c r="P80" s="185"/>
      <c r="Q80" s="185"/>
      <c r="R80" s="185"/>
      <c r="S80" s="185"/>
      <c r="Y80" s="338"/>
    </row>
  </sheetData>
  <dataConsolidate/>
  <mergeCells count="29">
    <mergeCell ref="B76:H76"/>
    <mergeCell ref="B71:H71"/>
    <mergeCell ref="B5:S5"/>
    <mergeCell ref="B6:B7"/>
    <mergeCell ref="D6:D7"/>
    <mergeCell ref="G6:H6"/>
    <mergeCell ref="C6:C7"/>
    <mergeCell ref="B63:H63"/>
    <mergeCell ref="B64:H64"/>
    <mergeCell ref="B75:H75"/>
    <mergeCell ref="E6:F6"/>
    <mergeCell ref="B65:H65"/>
    <mergeCell ref="B66:H66"/>
    <mergeCell ref="B67:H67"/>
    <mergeCell ref="B70:H70"/>
    <mergeCell ref="B68:H68"/>
    <mergeCell ref="U6:U7"/>
    <mergeCell ref="L6:L7"/>
    <mergeCell ref="M6:N6"/>
    <mergeCell ref="S6:S7"/>
    <mergeCell ref="P6:P7"/>
    <mergeCell ref="Q6:Q7"/>
    <mergeCell ref="R6:R7"/>
    <mergeCell ref="O6:O7"/>
    <mergeCell ref="B69:H69"/>
    <mergeCell ref="A6:A7"/>
    <mergeCell ref="I6:I7"/>
    <mergeCell ref="J6:J7"/>
    <mergeCell ref="K6:K7"/>
  </mergeCells>
  <conditionalFormatting sqref="A9:U58">
    <cfRule type="expression" dxfId="13" priority="4">
      <formula>IF($U9="No",1,0)</formula>
    </cfRule>
  </conditionalFormatting>
  <conditionalFormatting sqref="B8:U58">
    <cfRule type="cellIs" dxfId="12" priority="5" operator="equal">
      <formula>0</formula>
    </cfRule>
  </conditionalFormatting>
  <conditionalFormatting sqref="I63:I71">
    <cfRule type="cellIs" dxfId="11" priority="8" operator="equal">
      <formula>"ERROR"</formula>
    </cfRule>
  </conditionalFormatting>
  <conditionalFormatting sqref="I75:I76">
    <cfRule type="cellIs" dxfId="10" priority="1" operator="equal">
      <formula>"Explained"</formula>
    </cfRule>
    <cfRule type="cellIs" dxfId="9" priority="2" operator="equal">
      <formula>"WARNING"</formula>
    </cfRule>
  </conditionalFormatting>
  <dataValidations count="4">
    <dataValidation type="textLength" operator="lessThanOrEqual" allowBlank="1" showInputMessage="1" showErrorMessage="1" errorTitle="Character limit" error="Maximum of 500 characters allowed" promptTitle="Character limit" prompt="Maximum of 500 characters allowed" sqref="S9:S58" xr:uid="{576AACE5-9691-46D8-9F2F-57C895AA165F}">
      <formula1>500</formula1>
    </dataValidation>
    <dataValidation type="list" allowBlank="1" sqref="E9:E58" xr:uid="{C95CCC15-BDE8-4EFB-BB5C-0836866BD40A}">
      <formula1>"Secured,Unsecured"</formula1>
    </dataValidation>
    <dataValidation type="custom" allowBlank="1" showInputMessage="1" showErrorMessage="1" error="Input is not a number. Please enter a valid number." sqref="I9:K58 F9:F58 P9:P58 R9:R58" xr:uid="{66F3DDE4-0701-4013-9B5F-6F8868B1F19E}">
      <formula1>ISNUMBER(F9)</formula1>
    </dataValidation>
    <dataValidation type="list" allowBlank="1" showInputMessage="1" showErrorMessage="1" sqref="B9:B58 D9:D58 U9:U58 Q9:Q58 G9:H58 M9:O58" xr:uid="{0E68C7EF-FDDE-4009-A528-7EE1E250A7BD}">
      <formula1>#REF!</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N25"/>
  <sheetViews>
    <sheetView showGridLines="0" zoomScaleNormal="100" workbookViewId="0">
      <selection sqref="A1:B1"/>
    </sheetView>
  </sheetViews>
  <sheetFormatPr defaultRowHeight="15" x14ac:dyDescent="0.25"/>
  <cols>
    <col min="1" max="1" width="4.85546875" customWidth="1"/>
    <col min="2" max="2" width="47.42578125" customWidth="1"/>
    <col min="3" max="4" width="11.85546875" customWidth="1"/>
    <col min="6" max="6" width="41.140625" customWidth="1"/>
  </cols>
  <sheetData>
    <row r="1" spans="1:13" ht="15.75" customHeight="1" x14ac:dyDescent="0.25">
      <c r="A1" s="1579" t="s">
        <v>827</v>
      </c>
      <c r="B1" s="1579"/>
      <c r="L1" s="46"/>
    </row>
    <row r="2" spans="1:13" x14ac:dyDescent="0.25">
      <c r="A2" s="1521" t="s">
        <v>828</v>
      </c>
      <c r="B2" s="1521"/>
      <c r="F2" s="850"/>
    </row>
    <row r="3" spans="1:13" x14ac:dyDescent="0.25">
      <c r="A3" s="786"/>
      <c r="B3" s="786"/>
      <c r="C3" s="786"/>
      <c r="D3" s="786"/>
      <c r="F3" s="918"/>
    </row>
    <row r="4" spans="1:13" ht="21.75" customHeight="1" x14ac:dyDescent="0.25">
      <c r="A4" s="1770" t="s">
        <v>787</v>
      </c>
      <c r="B4" s="1771"/>
      <c r="C4" s="1772" t="s">
        <v>4</v>
      </c>
      <c r="D4" s="1773"/>
      <c r="E4" s="754"/>
      <c r="F4" s="941" t="s">
        <v>17</v>
      </c>
    </row>
    <row r="5" spans="1:13" ht="47.25" customHeight="1" x14ac:dyDescent="0.25">
      <c r="A5" s="1770"/>
      <c r="B5" s="1771"/>
      <c r="C5" s="783"/>
      <c r="D5" s="389" t="s">
        <v>13</v>
      </c>
      <c r="E5" s="754"/>
      <c r="F5" s="1595" t="s">
        <v>253</v>
      </c>
    </row>
    <row r="6" spans="1:13" ht="15.75" x14ac:dyDescent="0.25">
      <c r="A6" s="781"/>
      <c r="B6" s="782"/>
      <c r="C6" s="388" t="s">
        <v>1</v>
      </c>
      <c r="D6" s="389" t="s">
        <v>2</v>
      </c>
      <c r="E6" s="754"/>
      <c r="F6" s="1629"/>
    </row>
    <row r="7" spans="1:13" x14ac:dyDescent="0.25">
      <c r="A7" s="784"/>
      <c r="B7" s="785" t="s">
        <v>9</v>
      </c>
      <c r="C7" s="157"/>
      <c r="D7" s="158"/>
      <c r="E7" s="754"/>
      <c r="F7" s="1698" t="s">
        <v>20</v>
      </c>
      <c r="G7" s="754"/>
      <c r="H7" s="1515"/>
      <c r="I7" s="1515"/>
      <c r="J7" s="1515"/>
      <c r="K7" s="1515"/>
      <c r="L7" s="46"/>
    </row>
    <row r="8" spans="1:13" x14ac:dyDescent="0.25">
      <c r="A8" s="788">
        <v>1</v>
      </c>
      <c r="B8" s="787" t="s">
        <v>788</v>
      </c>
      <c r="C8" s="837" t="s">
        <v>27</v>
      </c>
      <c r="D8" s="837" t="s">
        <v>27</v>
      </c>
      <c r="E8" s="754"/>
      <c r="F8" s="1628"/>
      <c r="G8" s="754"/>
    </row>
    <row r="9" spans="1:13" x14ac:dyDescent="0.25">
      <c r="A9" s="789" t="s">
        <v>28</v>
      </c>
      <c r="B9" s="790" t="s">
        <v>789</v>
      </c>
      <c r="C9" s="819">
        <v>0</v>
      </c>
      <c r="D9" s="820">
        <v>0</v>
      </c>
      <c r="E9" s="754"/>
      <c r="F9" s="434">
        <f>IF(AND(C9=0,D9=0),0,IF(AND(C9=0,D9&gt;0),1,IF(AND(C9=0,D9&lt;0),-1,(D9-C9)/ABS(C9))))</f>
        <v>0</v>
      </c>
      <c r="G9" s="754"/>
      <c r="H9" s="1516"/>
      <c r="I9" s="1516"/>
      <c r="J9" s="1516"/>
      <c r="K9" s="1516"/>
      <c r="L9" s="1517"/>
      <c r="M9" s="1518"/>
    </row>
    <row r="10" spans="1:13" x14ac:dyDescent="0.25">
      <c r="A10" s="791" t="s">
        <v>30</v>
      </c>
      <c r="B10" s="792" t="s">
        <v>790</v>
      </c>
      <c r="C10" s="821">
        <v>0</v>
      </c>
      <c r="D10" s="822">
        <v>0</v>
      </c>
      <c r="E10" s="754"/>
      <c r="F10" s="437">
        <f>IF(AND(C10=0,D10=0),0,IF(AND(C10=0,D10&gt;0),1,IF(AND(C10=0,D10&lt;0),-1,(D10-C10)/ABS(C10))))</f>
        <v>0</v>
      </c>
      <c r="G10" s="754"/>
      <c r="H10" s="1516"/>
      <c r="I10" s="1516"/>
      <c r="J10" s="1516"/>
      <c r="K10" s="1516"/>
      <c r="M10" s="1518"/>
    </row>
    <row r="11" spans="1:13" x14ac:dyDescent="0.25">
      <c r="A11" s="791" t="s">
        <v>32</v>
      </c>
      <c r="B11" s="1045" t="s">
        <v>791</v>
      </c>
      <c r="C11" s="842">
        <v>0</v>
      </c>
      <c r="D11" s="827">
        <v>0</v>
      </c>
      <c r="E11" s="754"/>
      <c r="F11" s="437">
        <f>IF(AND(C11=0,D11=0),0,IF(AND(C11=0,D11&gt;0),1,IF(AND(C11=0,D11&lt;0),-1,(D11-C11)/ABS(C11))))</f>
        <v>0</v>
      </c>
      <c r="G11" s="754"/>
      <c r="H11" s="1516"/>
      <c r="I11" s="1516"/>
      <c r="J11" s="1516"/>
      <c r="K11" s="1516"/>
      <c r="M11" s="1518"/>
    </row>
    <row r="12" spans="1:13" x14ac:dyDescent="0.25">
      <c r="A12" s="1046" t="s">
        <v>34</v>
      </c>
      <c r="B12" s="1047" t="s">
        <v>792</v>
      </c>
      <c r="C12" s="823">
        <v>0</v>
      </c>
      <c r="D12" s="824">
        <v>0</v>
      </c>
      <c r="E12" s="754"/>
      <c r="F12" s="437">
        <f>IF(AND(C12=0,D12=0),0,IF(AND(C12=0,D12&gt;0),1,IF(AND(C12=0,D12&lt;0),-1,(D12-C12)/ABS(C12))))</f>
        <v>0</v>
      </c>
      <c r="G12" s="754"/>
      <c r="H12" s="1516"/>
      <c r="I12" s="1516"/>
      <c r="J12" s="1516"/>
      <c r="K12" s="1516"/>
      <c r="M12" s="1518"/>
    </row>
    <row r="13" spans="1:13" x14ac:dyDescent="0.25">
      <c r="A13" s="793" t="s">
        <v>36</v>
      </c>
      <c r="B13" s="794" t="s">
        <v>793</v>
      </c>
      <c r="C13" s="825">
        <f>SUM(C9:C12)</f>
        <v>0</v>
      </c>
      <c r="D13" s="826">
        <f t="shared" ref="D13" si="0">SUM(D9:D12)</f>
        <v>0</v>
      </c>
      <c r="E13" s="754"/>
      <c r="F13" s="440">
        <f>IF(AND(C13=0,D13=0),0,IF(AND(C13=0,D13&gt;0),1,IF(AND(C13=0,D13&lt;0),-1,(D13-C13)/ABS(C13))))</f>
        <v>0</v>
      </c>
      <c r="G13" s="754"/>
      <c r="H13" s="1516"/>
      <c r="I13" s="1516"/>
      <c r="J13" s="1516"/>
      <c r="K13" s="1516"/>
      <c r="M13" s="1518"/>
    </row>
    <row r="15" spans="1:13" x14ac:dyDescent="0.25">
      <c r="A15" s="1508"/>
      <c r="B15" s="1512"/>
      <c r="C15" s="1513"/>
      <c r="D15" s="1513"/>
    </row>
    <row r="16" spans="1:13" x14ac:dyDescent="0.25">
      <c r="A16" s="1508"/>
      <c r="B16" s="1512"/>
      <c r="C16" s="1513"/>
      <c r="D16" s="1513"/>
    </row>
    <row r="17" spans="1:14" s="46" customFormat="1" ht="13.5" x14ac:dyDescent="0.2">
      <c r="A17" s="311"/>
      <c r="B17" s="1509"/>
      <c r="C17" s="1510"/>
      <c r="D17" s="1510"/>
    </row>
    <row r="18" spans="1:14" s="46" customFormat="1" ht="13.5" x14ac:dyDescent="0.2">
      <c r="A18" s="311"/>
      <c r="B18" s="1509"/>
      <c r="C18" s="1510"/>
      <c r="D18" s="1510"/>
    </row>
    <row r="19" spans="1:14" x14ac:dyDescent="0.25">
      <c r="A19" s="1511"/>
      <c r="H19" s="1010"/>
    </row>
    <row r="20" spans="1:14" x14ac:dyDescent="0.25">
      <c r="A20" s="1511"/>
    </row>
    <row r="21" spans="1:14" x14ac:dyDescent="0.25">
      <c r="C21" s="176"/>
      <c r="D21" s="176"/>
      <c r="E21" s="1514"/>
      <c r="M21" s="176"/>
      <c r="N21" s="1010"/>
    </row>
    <row r="23" spans="1:14" x14ac:dyDescent="0.25">
      <c r="C23" s="176"/>
      <c r="D23" s="1514"/>
      <c r="F23" s="1010"/>
      <c r="M23" s="176"/>
      <c r="N23" s="1010"/>
    </row>
    <row r="24" spans="1:14" x14ac:dyDescent="0.25">
      <c r="C24" s="1010"/>
      <c r="F24" s="1010"/>
    </row>
    <row r="25" spans="1:14" x14ac:dyDescent="0.25">
      <c r="C25" s="1010"/>
      <c r="F25" s="1010"/>
    </row>
  </sheetData>
  <mergeCells count="5">
    <mergeCell ref="A1:B1"/>
    <mergeCell ref="F7:F8"/>
    <mergeCell ref="F5:F6"/>
    <mergeCell ref="A4:B5"/>
    <mergeCell ref="C4:D4"/>
  </mergeCells>
  <conditionalFormatting sqref="C7">
    <cfRule type="expression" dxfId="8" priority="1">
      <formula>IF(AND(ISBLANK(A70)=FALSE,YEAR0-DATE(YEAR(YEAR1)-1, MONTH(YEAR1), DAY(YEAR1))&lt;&gt;0),1,0)</formula>
    </cfRule>
  </conditionalFormatting>
  <conditionalFormatting sqref="C9:C13">
    <cfRule type="expression" dxfId="7" priority="20">
      <formula>IF(YEAR1_TOGGLE=0,1,0)</formula>
    </cfRule>
  </conditionalFormatting>
  <conditionalFormatting sqref="C7:D7">
    <cfRule type="expression" dxfId="6" priority="7">
      <formula>IF(YEAR1-DATE(YEAR(YEAR2)-1, MONTH(YEAR2), DAY(YEAR2))&lt;&gt;0,1,0)</formula>
    </cfRule>
  </conditionalFormatting>
  <conditionalFormatting sqref="C9:D13 F9:F13">
    <cfRule type="cellIs" dxfId="5" priority="26" operator="equal">
      <formula>0</formula>
    </cfRule>
  </conditionalFormatting>
  <conditionalFormatting sqref="C17:D18">
    <cfRule type="cellIs" dxfId="4" priority="24" operator="equal">
      <formula>"ERROR"</formula>
    </cfRule>
  </conditionalFormatting>
  <conditionalFormatting sqref="D7">
    <cfRule type="expression" dxfId="3" priority="6">
      <formula>IF(YEAR2-DATE(YEAR(YEAR3)-1, MONTH(YEAR3), DAY(YEAR3))&lt;&gt;0,1,0)</formula>
    </cfRule>
  </conditionalFormatting>
  <conditionalFormatting sqref="D9:D13">
    <cfRule type="expression" dxfId="2" priority="19">
      <formula>IF(YEAR2_TOGGLE=0,1,0)</formula>
    </cfRule>
  </conditionalFormatting>
  <conditionalFormatting sqref="F9:F13">
    <cfRule type="expression" dxfId="1" priority="13">
      <formula>IF(OR(YEAR1_TOGGLE=0, YEAR2_TOGGLE=0),1,0)</formula>
    </cfRule>
    <cfRule type="expression" dxfId="0" priority="25">
      <formula>IF(ABS(F9)&gt;=0.1,1,0)</formula>
    </cfRule>
  </conditionalFormatting>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67F8-F1CE-420B-BE1D-2F2D666F9424}">
  <sheetPr codeName="Sheet108">
    <pageSetUpPr fitToPage="1"/>
  </sheetPr>
  <dimension ref="A1:T172"/>
  <sheetViews>
    <sheetView showGridLines="0" zoomScaleNormal="100" workbookViewId="0">
      <pane xSplit="2" ySplit="7" topLeftCell="C8" activePane="bottomRight" state="frozen"/>
      <selection activeCell="I6" sqref="I6"/>
      <selection pane="topRight" activeCell="I6" sqref="I6"/>
      <selection pane="bottomLeft" activeCell="I6" sqref="I6"/>
      <selection pane="bottomRight" sqref="A1:B1"/>
    </sheetView>
  </sheetViews>
  <sheetFormatPr defaultColWidth="9" defaultRowHeight="12.75" x14ac:dyDescent="0.2"/>
  <cols>
    <col min="1" max="1" width="5.85546875" style="2" customWidth="1"/>
    <col min="2" max="2" width="73.42578125" style="1" customWidth="1"/>
    <col min="3" max="3" width="9" style="1" customWidth="1"/>
    <col min="4" max="7" width="11.28515625" style="1" customWidth="1"/>
    <col min="8" max="9" width="11.28515625" style="1335" customWidth="1"/>
    <col min="10" max="16384" width="9" style="1"/>
  </cols>
  <sheetData>
    <row r="1" spans="1:9" ht="15.75" x14ac:dyDescent="0.25">
      <c r="A1" s="1579" t="s">
        <v>827</v>
      </c>
      <c r="B1" s="1579"/>
    </row>
    <row r="2" spans="1:9" ht="15" customHeight="1" x14ac:dyDescent="0.2">
      <c r="A2" s="1521" t="s">
        <v>828</v>
      </c>
      <c r="B2" s="1521"/>
    </row>
    <row r="3" spans="1:9" ht="15" customHeight="1" x14ac:dyDescent="0.2">
      <c r="A3" s="1552"/>
      <c r="B3" s="1552"/>
      <c r="C3" s="1552"/>
      <c r="D3" s="1552"/>
      <c r="E3" s="1552"/>
      <c r="F3" s="1552"/>
      <c r="G3" s="1552"/>
      <c r="H3" s="1336"/>
      <c r="I3" s="1336"/>
    </row>
    <row r="4" spans="1:9" ht="15" customHeight="1" x14ac:dyDescent="0.2">
      <c r="A4" s="1580" t="s">
        <v>806</v>
      </c>
      <c r="B4" s="1580"/>
      <c r="C4" s="1337"/>
      <c r="D4" s="1581" t="s">
        <v>5</v>
      </c>
      <c r="E4" s="1581"/>
      <c r="F4" s="1581"/>
      <c r="G4" s="1581"/>
      <c r="H4" s="1338"/>
      <c r="I4" s="1338"/>
    </row>
    <row r="5" spans="1:9" ht="41.45" customHeight="1" x14ac:dyDescent="0.2">
      <c r="A5" s="1580"/>
      <c r="B5" s="1580"/>
      <c r="C5" s="1339"/>
      <c r="D5" s="155"/>
      <c r="E5" s="155"/>
      <c r="F5" s="155"/>
      <c r="G5" s="156"/>
      <c r="H5" s="1340"/>
      <c r="I5" s="1340"/>
    </row>
    <row r="6" spans="1:9" ht="15" customHeight="1" x14ac:dyDescent="0.2">
      <c r="A6" s="19"/>
      <c r="B6" s="386"/>
      <c r="C6" s="386"/>
      <c r="D6" s="382" t="s">
        <v>8</v>
      </c>
      <c r="E6" s="382" t="s">
        <v>14</v>
      </c>
      <c r="F6" s="382" t="s">
        <v>15</v>
      </c>
      <c r="G6" s="387" t="s">
        <v>16</v>
      </c>
      <c r="H6" s="1340"/>
      <c r="I6" s="1340"/>
    </row>
    <row r="7" spans="1:9" ht="15" customHeight="1" x14ac:dyDescent="0.2">
      <c r="A7" s="20"/>
      <c r="B7" s="1582" t="s">
        <v>9</v>
      </c>
      <c r="C7" s="1582"/>
      <c r="D7" s="159"/>
      <c r="E7" s="159"/>
      <c r="F7" s="159"/>
      <c r="G7" s="160"/>
      <c r="H7" s="1340"/>
      <c r="I7" s="1340"/>
    </row>
    <row r="8" spans="1:9" ht="15" customHeight="1" x14ac:dyDescent="0.2">
      <c r="A8" s="98">
        <v>1</v>
      </c>
      <c r="B8" s="189" t="s">
        <v>807</v>
      </c>
      <c r="C8" s="492" t="s">
        <v>808</v>
      </c>
      <c r="D8" s="510"/>
      <c r="E8" s="510"/>
      <c r="F8" s="510"/>
      <c r="G8" s="511"/>
      <c r="H8" s="1341"/>
      <c r="I8" s="1341"/>
    </row>
    <row r="9" spans="1:9" ht="15" customHeight="1" x14ac:dyDescent="0.2">
      <c r="A9" s="143" t="s">
        <v>28</v>
      </c>
      <c r="B9" s="550" t="s">
        <v>833</v>
      </c>
      <c r="C9" s="1342" t="s">
        <v>809</v>
      </c>
      <c r="D9" s="513">
        <v>0</v>
      </c>
      <c r="E9" s="513">
        <v>0</v>
      </c>
      <c r="F9" s="513">
        <v>0</v>
      </c>
      <c r="G9" s="514">
        <v>0</v>
      </c>
      <c r="H9" s="1343"/>
      <c r="I9" s="1343"/>
    </row>
    <row r="10" spans="1:9" ht="15" customHeight="1" x14ac:dyDescent="0.2">
      <c r="A10" s="144" t="s">
        <v>30</v>
      </c>
      <c r="B10" s="551" t="s">
        <v>811</v>
      </c>
      <c r="C10" s="1344" t="s">
        <v>810</v>
      </c>
      <c r="D10" s="1345">
        <v>0</v>
      </c>
      <c r="E10" s="1345">
        <v>0</v>
      </c>
      <c r="F10" s="1345">
        <v>0</v>
      </c>
      <c r="G10" s="1346">
        <v>0</v>
      </c>
      <c r="H10" s="1343"/>
      <c r="I10" s="1343"/>
    </row>
    <row r="11" spans="1:9" ht="15" customHeight="1" x14ac:dyDescent="0.2">
      <c r="A11" s="144" t="s">
        <v>32</v>
      </c>
      <c r="B11" s="551" t="s">
        <v>812</v>
      </c>
      <c r="C11" s="1344" t="s">
        <v>810</v>
      </c>
      <c r="D11" s="1345">
        <v>0</v>
      </c>
      <c r="E11" s="1345">
        <v>0</v>
      </c>
      <c r="F11" s="1345">
        <v>0</v>
      </c>
      <c r="G11" s="1346">
        <v>0</v>
      </c>
      <c r="H11" s="1343"/>
      <c r="I11" s="1343"/>
    </row>
    <row r="12" spans="1:9" ht="15" customHeight="1" x14ac:dyDescent="0.2">
      <c r="A12" s="144" t="s">
        <v>34</v>
      </c>
      <c r="B12" s="551" t="s">
        <v>813</v>
      </c>
      <c r="C12" s="1344" t="s">
        <v>27</v>
      </c>
      <c r="D12" s="516">
        <v>0</v>
      </c>
      <c r="E12" s="516">
        <v>0</v>
      </c>
      <c r="F12" s="516">
        <v>0</v>
      </c>
      <c r="G12" s="517">
        <v>0</v>
      </c>
      <c r="H12" s="1343"/>
      <c r="I12" s="1343"/>
    </row>
    <row r="13" spans="1:9" ht="15" customHeight="1" x14ac:dyDescent="0.2">
      <c r="A13" s="144" t="s">
        <v>36</v>
      </c>
      <c r="B13" s="551" t="s">
        <v>814</v>
      </c>
      <c r="C13" s="1344" t="s">
        <v>810</v>
      </c>
      <c r="D13" s="1345">
        <v>0</v>
      </c>
      <c r="E13" s="1345">
        <v>0</v>
      </c>
      <c r="F13" s="1345">
        <v>0</v>
      </c>
      <c r="G13" s="1346">
        <v>0</v>
      </c>
      <c r="H13" s="1343"/>
      <c r="I13" s="1343"/>
    </row>
    <row r="14" spans="1:9" ht="15" customHeight="1" x14ac:dyDescent="0.2">
      <c r="A14" s="144" t="s">
        <v>38</v>
      </c>
      <c r="B14" s="551" t="s">
        <v>815</v>
      </c>
      <c r="C14" s="1344" t="s">
        <v>810</v>
      </c>
      <c r="D14" s="1345">
        <v>0</v>
      </c>
      <c r="E14" s="1345">
        <v>0</v>
      </c>
      <c r="F14" s="1345">
        <v>0</v>
      </c>
      <c r="G14" s="1346">
        <v>0</v>
      </c>
      <c r="H14" s="1343"/>
      <c r="I14" s="1343"/>
    </row>
    <row r="15" spans="1:9" ht="15" customHeight="1" x14ac:dyDescent="0.2">
      <c r="A15" s="144" t="s">
        <v>40</v>
      </c>
      <c r="B15" s="551" t="s">
        <v>816</v>
      </c>
      <c r="C15" s="1344" t="s">
        <v>810</v>
      </c>
      <c r="D15" s="1345">
        <v>0</v>
      </c>
      <c r="E15" s="1345">
        <v>0</v>
      </c>
      <c r="F15" s="1345">
        <v>0</v>
      </c>
      <c r="G15" s="1346">
        <v>0</v>
      </c>
      <c r="H15" s="1343"/>
      <c r="I15" s="1343"/>
    </row>
    <row r="16" spans="1:9" ht="15" customHeight="1" x14ac:dyDescent="0.2">
      <c r="A16" s="144" t="s">
        <v>88</v>
      </c>
      <c r="B16" s="551" t="s">
        <v>817</v>
      </c>
      <c r="C16" s="1344" t="s">
        <v>810</v>
      </c>
      <c r="D16" s="1345">
        <v>0</v>
      </c>
      <c r="E16" s="1345">
        <v>0</v>
      </c>
      <c r="F16" s="1345">
        <v>0</v>
      </c>
      <c r="G16" s="1346">
        <v>0</v>
      </c>
      <c r="H16" s="1343"/>
      <c r="I16" s="1343"/>
    </row>
    <row r="17" spans="1:20" ht="15" customHeight="1" x14ac:dyDescent="0.2">
      <c r="A17" s="144" t="s">
        <v>90</v>
      </c>
      <c r="B17" s="551" t="s">
        <v>818</v>
      </c>
      <c r="C17" s="1344" t="s">
        <v>810</v>
      </c>
      <c r="D17" s="1345">
        <v>0</v>
      </c>
      <c r="E17" s="1345">
        <v>0</v>
      </c>
      <c r="F17" s="1345">
        <v>0</v>
      </c>
      <c r="G17" s="1346">
        <v>0</v>
      </c>
      <c r="H17" s="1343"/>
      <c r="I17" s="1343"/>
    </row>
    <row r="18" spans="1:20" ht="15" customHeight="1" x14ac:dyDescent="0.2">
      <c r="A18" s="144" t="s">
        <v>92</v>
      </c>
      <c r="B18" s="551" t="s">
        <v>819</v>
      </c>
      <c r="C18" s="1344" t="s">
        <v>810</v>
      </c>
      <c r="D18" s="1345">
        <v>0</v>
      </c>
      <c r="E18" s="1345">
        <v>0</v>
      </c>
      <c r="F18" s="1345">
        <v>0</v>
      </c>
      <c r="G18" s="1346">
        <v>0</v>
      </c>
      <c r="H18" s="1343"/>
      <c r="I18" s="1343"/>
    </row>
    <row r="19" spans="1:20" ht="15" customHeight="1" x14ac:dyDescent="0.2">
      <c r="A19" s="144" t="s">
        <v>94</v>
      </c>
      <c r="B19" s="551" t="s">
        <v>820</v>
      </c>
      <c r="C19" s="1344" t="s">
        <v>27</v>
      </c>
      <c r="D19" s="516">
        <v>0</v>
      </c>
      <c r="E19" s="516">
        <v>0</v>
      </c>
      <c r="F19" s="516">
        <v>0</v>
      </c>
      <c r="G19" s="517">
        <v>0</v>
      </c>
      <c r="H19" s="1343"/>
      <c r="I19" s="1343"/>
    </row>
    <row r="20" spans="1:20" ht="15" customHeight="1" x14ac:dyDescent="0.2">
      <c r="A20" s="144" t="s">
        <v>96</v>
      </c>
      <c r="B20" s="551" t="s">
        <v>821</v>
      </c>
      <c r="C20" s="1344" t="s">
        <v>27</v>
      </c>
      <c r="D20" s="516">
        <v>0</v>
      </c>
      <c r="E20" s="516">
        <v>0</v>
      </c>
      <c r="F20" s="516">
        <v>0</v>
      </c>
      <c r="G20" s="517">
        <v>0</v>
      </c>
      <c r="H20" s="1343"/>
      <c r="I20" s="1343"/>
    </row>
    <row r="21" spans="1:20" ht="15" customHeight="1" x14ac:dyDescent="0.2">
      <c r="A21" s="146"/>
      <c r="B21" s="147"/>
      <c r="C21" s="147"/>
      <c r="D21" s="508"/>
      <c r="E21" s="508"/>
      <c r="F21" s="508"/>
      <c r="G21" s="509"/>
      <c r="H21" s="1347"/>
      <c r="I21" s="1347"/>
    </row>
    <row r="22" spans="1:20" ht="13.5" x14ac:dyDescent="0.2">
      <c r="A22" s="98">
        <v>2</v>
      </c>
      <c r="B22" s="189" t="s">
        <v>822</v>
      </c>
      <c r="C22" s="492"/>
      <c r="D22" s="510"/>
      <c r="E22" s="510"/>
      <c r="F22" s="510"/>
      <c r="G22" s="511"/>
      <c r="H22" s="1341"/>
      <c r="I22" s="1341"/>
    </row>
    <row r="23" spans="1:20" ht="35.25" customHeight="1" x14ac:dyDescent="0.2">
      <c r="A23" s="1583" t="s">
        <v>823</v>
      </c>
      <c r="B23" s="1584"/>
      <c r="C23" s="1585"/>
      <c r="D23" s="1348"/>
      <c r="E23" s="508"/>
      <c r="F23" s="508"/>
      <c r="G23" s="509"/>
      <c r="H23" s="1343"/>
      <c r="I23" s="1343"/>
    </row>
    <row r="24" spans="1:20" s="1355" customFormat="1" ht="15" customHeight="1" x14ac:dyDescent="0.2">
      <c r="A24" s="1361"/>
      <c r="B24" s="1507"/>
      <c r="C24" s="1360" t="s">
        <v>808</v>
      </c>
      <c r="D24" s="1359"/>
      <c r="E24" s="1359"/>
      <c r="F24" s="1359"/>
      <c r="G24" s="1358"/>
      <c r="H24" s="1357"/>
      <c r="I24" s="1357"/>
    </row>
    <row r="25" spans="1:20" ht="110.65" customHeight="1" x14ac:dyDescent="0.2">
      <c r="A25" s="660" t="s">
        <v>43</v>
      </c>
      <c r="B25" s="1349" t="s">
        <v>848</v>
      </c>
      <c r="C25" s="1350" t="s">
        <v>27</v>
      </c>
      <c r="D25" s="1573">
        <v>0</v>
      </c>
      <c r="E25" s="1574"/>
      <c r="F25" s="1574"/>
      <c r="G25" s="1575"/>
      <c r="H25" s="1343"/>
      <c r="I25" s="1343"/>
    </row>
    <row r="26" spans="1:20" ht="31.9" customHeight="1" x14ac:dyDescent="0.2">
      <c r="A26" s="144" t="s">
        <v>45</v>
      </c>
      <c r="B26" s="1351" t="s">
        <v>824</v>
      </c>
      <c r="C26" s="1352" t="s">
        <v>810</v>
      </c>
      <c r="D26" s="1576">
        <v>0</v>
      </c>
      <c r="E26" s="1577"/>
      <c r="F26" s="1577"/>
      <c r="G26" s="1578"/>
      <c r="H26" s="1353"/>
      <c r="I26" s="1353"/>
    </row>
    <row r="27" spans="1:20" s="46" customFormat="1" ht="13.5" x14ac:dyDescent="0.2">
      <c r="A27" s="762"/>
      <c r="B27" s="763"/>
      <c r="C27" s="763"/>
      <c r="D27" s="763"/>
      <c r="E27" s="415"/>
      <c r="F27" s="415"/>
      <c r="G27" s="1356"/>
      <c r="H27" s="1354"/>
      <c r="I27" s="1354"/>
      <c r="J27" s="1"/>
      <c r="K27" s="1"/>
      <c r="L27" s="1"/>
      <c r="M27" s="1"/>
      <c r="N27" s="1"/>
      <c r="O27" s="1"/>
      <c r="P27" s="1"/>
      <c r="Q27" s="1"/>
      <c r="R27" s="1"/>
      <c r="S27" s="1"/>
      <c r="T27" s="1"/>
    </row>
    <row r="28" spans="1:20" s="46" customFormat="1" ht="13.5" x14ac:dyDescent="0.2">
      <c r="H28" s="1009"/>
      <c r="I28" s="1009"/>
    </row>
    <row r="29" spans="1:20" s="46" customFormat="1" ht="13.5" x14ac:dyDescent="0.2">
      <c r="A29" s="97"/>
      <c r="H29" s="1009"/>
      <c r="I29" s="1009"/>
    </row>
    <row r="30" spans="1:20" s="46" customFormat="1" ht="13.5" x14ac:dyDescent="0.2">
      <c r="A30" s="97"/>
      <c r="H30" s="1009"/>
      <c r="I30" s="1009"/>
    </row>
    <row r="31" spans="1:20" s="46" customFormat="1" ht="13.5" x14ac:dyDescent="0.2">
      <c r="A31" s="97"/>
      <c r="H31" s="1009"/>
      <c r="I31" s="1009"/>
    </row>
    <row r="32" spans="1:20" s="46" customFormat="1" ht="13.5" x14ac:dyDescent="0.2">
      <c r="A32" s="97"/>
      <c r="H32" s="1009"/>
      <c r="I32" s="1009"/>
    </row>
    <row r="33" spans="1:9" s="46" customFormat="1" ht="13.5" x14ac:dyDescent="0.2">
      <c r="A33" s="97"/>
      <c r="H33" s="1009"/>
      <c r="I33" s="1009"/>
    </row>
    <row r="34" spans="1:9" s="46" customFormat="1" ht="13.5" x14ac:dyDescent="0.2">
      <c r="A34" s="97"/>
      <c r="H34" s="1009"/>
      <c r="I34" s="1009"/>
    </row>
    <row r="35" spans="1:9" s="46" customFormat="1" ht="13.5" x14ac:dyDescent="0.2">
      <c r="A35" s="97"/>
      <c r="H35" s="1009"/>
      <c r="I35" s="1009"/>
    </row>
    <row r="36" spans="1:9" s="46" customFormat="1" ht="13.5" x14ac:dyDescent="0.2">
      <c r="A36" s="97"/>
      <c r="H36" s="1009"/>
      <c r="I36" s="1009"/>
    </row>
    <row r="37" spans="1:9" s="46" customFormat="1" ht="13.5" x14ac:dyDescent="0.2">
      <c r="A37" s="97"/>
      <c r="H37" s="1009"/>
      <c r="I37" s="1009"/>
    </row>
    <row r="38" spans="1:9" s="46" customFormat="1" ht="13.5" x14ac:dyDescent="0.2">
      <c r="A38" s="97"/>
      <c r="H38" s="1009"/>
      <c r="I38" s="1009"/>
    </row>
    <row r="39" spans="1:9" s="46" customFormat="1" ht="13.5" x14ac:dyDescent="0.2">
      <c r="A39" s="97"/>
      <c r="H39" s="1009"/>
      <c r="I39" s="1009"/>
    </row>
    <row r="40" spans="1:9" s="46" customFormat="1" ht="13.5" x14ac:dyDescent="0.2">
      <c r="A40" s="97"/>
      <c r="H40" s="1009"/>
      <c r="I40" s="1009"/>
    </row>
    <row r="41" spans="1:9" s="46" customFormat="1" ht="13.5" x14ac:dyDescent="0.2">
      <c r="A41" s="97"/>
      <c r="H41" s="1009"/>
      <c r="I41" s="1009"/>
    </row>
    <row r="42" spans="1:9" s="46" customFormat="1" ht="13.5" x14ac:dyDescent="0.2">
      <c r="A42" s="97"/>
      <c r="H42" s="1009"/>
      <c r="I42" s="1009"/>
    </row>
    <row r="43" spans="1:9" s="46" customFormat="1" ht="13.5" x14ac:dyDescent="0.2">
      <c r="A43" s="97"/>
      <c r="H43" s="1009"/>
      <c r="I43" s="1009"/>
    </row>
    <row r="44" spans="1:9" s="46" customFormat="1" ht="13.5" x14ac:dyDescent="0.2">
      <c r="A44" s="97"/>
      <c r="H44" s="1009"/>
      <c r="I44" s="1009"/>
    </row>
    <row r="45" spans="1:9" s="46" customFormat="1" ht="13.5" x14ac:dyDescent="0.2">
      <c r="A45" s="97"/>
      <c r="H45" s="1009"/>
      <c r="I45" s="1009"/>
    </row>
    <row r="46" spans="1:9" s="46" customFormat="1" ht="13.5" x14ac:dyDescent="0.2">
      <c r="A46" s="97"/>
      <c r="H46" s="1009"/>
      <c r="I46" s="1009"/>
    </row>
    <row r="47" spans="1:9" s="46" customFormat="1" ht="13.5" x14ac:dyDescent="0.2">
      <c r="A47" s="97"/>
      <c r="H47" s="1009"/>
      <c r="I47" s="1009"/>
    </row>
    <row r="48" spans="1:9" s="46" customFormat="1" ht="13.5" x14ac:dyDescent="0.2">
      <c r="A48" s="97"/>
      <c r="H48" s="1009"/>
      <c r="I48" s="1009"/>
    </row>
    <row r="49" spans="1:9" s="46" customFormat="1" ht="13.5" x14ac:dyDescent="0.2">
      <c r="A49" s="97"/>
      <c r="H49" s="1009"/>
      <c r="I49" s="1009"/>
    </row>
    <row r="50" spans="1:9" s="46" customFormat="1" ht="13.5" x14ac:dyDescent="0.2">
      <c r="A50" s="97"/>
      <c r="H50" s="1009"/>
      <c r="I50" s="1009"/>
    </row>
    <row r="51" spans="1:9" s="46" customFormat="1" ht="13.5" x14ac:dyDescent="0.2">
      <c r="A51" s="97"/>
      <c r="H51" s="1009"/>
      <c r="I51" s="1009"/>
    </row>
    <row r="52" spans="1:9" s="46" customFormat="1" ht="13.5" x14ac:dyDescent="0.2">
      <c r="A52" s="97"/>
      <c r="H52" s="1009"/>
      <c r="I52" s="1009"/>
    </row>
    <row r="53" spans="1:9" s="46" customFormat="1" ht="13.5" x14ac:dyDescent="0.2">
      <c r="A53" s="97"/>
      <c r="H53" s="1009"/>
      <c r="I53" s="1009"/>
    </row>
    <row r="54" spans="1:9" s="46" customFormat="1" ht="13.5" x14ac:dyDescent="0.2">
      <c r="A54" s="97"/>
      <c r="H54" s="1009"/>
      <c r="I54" s="1009"/>
    </row>
    <row r="55" spans="1:9" s="46" customFormat="1" ht="13.5" x14ac:dyDescent="0.2">
      <c r="A55" s="97"/>
      <c r="H55" s="1009"/>
      <c r="I55" s="1009"/>
    </row>
    <row r="56" spans="1:9" s="46" customFormat="1" ht="13.5" x14ac:dyDescent="0.2">
      <c r="A56" s="97"/>
      <c r="H56" s="1009"/>
      <c r="I56" s="1009"/>
    </row>
    <row r="57" spans="1:9" s="46" customFormat="1" ht="13.5" x14ac:dyDescent="0.2">
      <c r="A57" s="97"/>
      <c r="H57" s="1009"/>
      <c r="I57" s="1009"/>
    </row>
    <row r="58" spans="1:9" s="46" customFormat="1" ht="13.5" x14ac:dyDescent="0.2">
      <c r="A58" s="97"/>
      <c r="H58" s="1009"/>
      <c r="I58" s="1009"/>
    </row>
    <row r="59" spans="1:9" s="46" customFormat="1" ht="13.5" x14ac:dyDescent="0.2">
      <c r="A59" s="97"/>
      <c r="H59" s="1009"/>
      <c r="I59" s="1009"/>
    </row>
    <row r="60" spans="1:9" s="46" customFormat="1" ht="13.5" x14ac:dyDescent="0.2">
      <c r="A60" s="97"/>
      <c r="H60" s="1009"/>
      <c r="I60" s="1009"/>
    </row>
    <row r="61" spans="1:9" s="46" customFormat="1" ht="13.5" x14ac:dyDescent="0.2">
      <c r="A61" s="97"/>
      <c r="H61" s="1009"/>
      <c r="I61" s="1009"/>
    </row>
    <row r="62" spans="1:9" s="46" customFormat="1" ht="13.5" x14ac:dyDescent="0.2">
      <c r="A62" s="97"/>
      <c r="H62" s="1009"/>
      <c r="I62" s="1009"/>
    </row>
    <row r="63" spans="1:9" s="46" customFormat="1" ht="13.5" x14ac:dyDescent="0.2">
      <c r="A63" s="97"/>
      <c r="H63" s="1009"/>
      <c r="I63" s="1009"/>
    </row>
    <row r="64" spans="1:9" s="46" customFormat="1" ht="13.5" x14ac:dyDescent="0.2">
      <c r="A64" s="97"/>
      <c r="H64" s="1009"/>
      <c r="I64" s="1009"/>
    </row>
    <row r="65" spans="1:9" s="46" customFormat="1" ht="13.5" x14ac:dyDescent="0.2">
      <c r="A65" s="97"/>
      <c r="H65" s="1009"/>
      <c r="I65" s="1009"/>
    </row>
    <row r="66" spans="1:9" s="46" customFormat="1" ht="13.5" x14ac:dyDescent="0.2">
      <c r="A66" s="97"/>
      <c r="H66" s="1009"/>
      <c r="I66" s="1009"/>
    </row>
    <row r="67" spans="1:9" s="46" customFormat="1" ht="13.5" x14ac:dyDescent="0.2">
      <c r="A67" s="97"/>
      <c r="H67" s="1009"/>
      <c r="I67" s="1009"/>
    </row>
    <row r="68" spans="1:9" s="46" customFormat="1" ht="13.5" x14ac:dyDescent="0.2">
      <c r="A68" s="97"/>
      <c r="H68" s="1009"/>
      <c r="I68" s="1009"/>
    </row>
    <row r="69" spans="1:9" s="46" customFormat="1" ht="13.5" x14ac:dyDescent="0.2">
      <c r="A69" s="97"/>
      <c r="H69" s="1009"/>
      <c r="I69" s="1009"/>
    </row>
    <row r="70" spans="1:9" s="46" customFormat="1" ht="13.5" x14ac:dyDescent="0.2">
      <c r="A70" s="97"/>
      <c r="H70" s="1009"/>
      <c r="I70" s="1009"/>
    </row>
    <row r="71" spans="1:9" s="46" customFormat="1" ht="13.5" x14ac:dyDescent="0.2">
      <c r="A71" s="97"/>
      <c r="H71" s="1009"/>
      <c r="I71" s="1009"/>
    </row>
    <row r="72" spans="1:9" s="46" customFormat="1" ht="13.5" x14ac:dyDescent="0.2">
      <c r="A72" s="97"/>
      <c r="H72" s="1009"/>
      <c r="I72" s="1009"/>
    </row>
    <row r="73" spans="1:9" s="46" customFormat="1" ht="13.5" x14ac:dyDescent="0.2">
      <c r="A73" s="97"/>
      <c r="H73" s="1009"/>
      <c r="I73" s="1009"/>
    </row>
    <row r="74" spans="1:9" s="46" customFormat="1" ht="13.5" x14ac:dyDescent="0.2">
      <c r="A74" s="97"/>
      <c r="H74" s="1009"/>
      <c r="I74" s="1009"/>
    </row>
    <row r="75" spans="1:9" s="46" customFormat="1" ht="13.5" x14ac:dyDescent="0.2">
      <c r="A75" s="97"/>
      <c r="H75" s="1009"/>
      <c r="I75" s="1009"/>
    </row>
    <row r="76" spans="1:9" s="46" customFormat="1" ht="13.5" x14ac:dyDescent="0.2">
      <c r="A76" s="97"/>
      <c r="H76" s="1009"/>
      <c r="I76" s="1009"/>
    </row>
    <row r="77" spans="1:9" s="46" customFormat="1" ht="13.5" x14ac:dyDescent="0.2">
      <c r="A77" s="97"/>
      <c r="H77" s="1009"/>
      <c r="I77" s="1009"/>
    </row>
    <row r="78" spans="1:9" s="46" customFormat="1" ht="13.5" x14ac:dyDescent="0.2">
      <c r="A78" s="97"/>
      <c r="H78" s="1009"/>
      <c r="I78" s="1009"/>
    </row>
    <row r="79" spans="1:9" s="46" customFormat="1" ht="13.5" x14ac:dyDescent="0.2">
      <c r="A79" s="97"/>
      <c r="H79" s="1009"/>
      <c r="I79" s="1009"/>
    </row>
    <row r="80" spans="1:9" s="46" customFormat="1" ht="13.5" x14ac:dyDescent="0.2">
      <c r="A80" s="97"/>
      <c r="H80" s="1009"/>
      <c r="I80" s="1009"/>
    </row>
    <row r="81" spans="1:9" s="46" customFormat="1" ht="13.5" x14ac:dyDescent="0.2">
      <c r="A81" s="97"/>
      <c r="H81" s="1009"/>
      <c r="I81" s="1009"/>
    </row>
    <row r="82" spans="1:9" s="46" customFormat="1" ht="13.5" x14ac:dyDescent="0.2">
      <c r="A82" s="97"/>
      <c r="H82" s="1009"/>
      <c r="I82" s="1009"/>
    </row>
    <row r="83" spans="1:9" s="46" customFormat="1" ht="13.5" x14ac:dyDescent="0.2">
      <c r="A83" s="97"/>
      <c r="H83" s="1009"/>
      <c r="I83" s="1009"/>
    </row>
    <row r="84" spans="1:9" s="46" customFormat="1" ht="13.5" x14ac:dyDescent="0.2">
      <c r="A84" s="97"/>
      <c r="H84" s="1009"/>
      <c r="I84" s="1009"/>
    </row>
    <row r="85" spans="1:9" s="46" customFormat="1" ht="13.5" x14ac:dyDescent="0.2">
      <c r="A85" s="97"/>
      <c r="H85" s="1009"/>
      <c r="I85" s="1009"/>
    </row>
    <row r="86" spans="1:9" s="46" customFormat="1" ht="13.5" x14ac:dyDescent="0.2">
      <c r="A86" s="97"/>
      <c r="H86" s="1009"/>
      <c r="I86" s="1009"/>
    </row>
    <row r="87" spans="1:9" s="46" customFormat="1" ht="13.5" x14ac:dyDescent="0.2">
      <c r="A87" s="97"/>
      <c r="H87" s="1009"/>
      <c r="I87" s="1009"/>
    </row>
    <row r="88" spans="1:9" s="46" customFormat="1" ht="13.5" x14ac:dyDescent="0.2">
      <c r="A88" s="97"/>
      <c r="H88" s="1009"/>
      <c r="I88" s="1009"/>
    </row>
    <row r="89" spans="1:9" s="46" customFormat="1" ht="13.5" x14ac:dyDescent="0.2">
      <c r="A89" s="97"/>
      <c r="H89" s="1009"/>
      <c r="I89" s="1009"/>
    </row>
    <row r="90" spans="1:9" s="46" customFormat="1" ht="13.5" x14ac:dyDescent="0.2">
      <c r="A90" s="97"/>
      <c r="H90" s="1009"/>
      <c r="I90" s="1009"/>
    </row>
    <row r="91" spans="1:9" s="46" customFormat="1" ht="13.5" x14ac:dyDescent="0.2">
      <c r="A91" s="97"/>
      <c r="H91" s="1009"/>
      <c r="I91" s="1009"/>
    </row>
    <row r="92" spans="1:9" s="46" customFormat="1" ht="13.5" x14ac:dyDescent="0.2">
      <c r="A92" s="97"/>
      <c r="H92" s="1009"/>
      <c r="I92" s="1009"/>
    </row>
    <row r="93" spans="1:9" s="46" customFormat="1" ht="13.5" x14ac:dyDescent="0.2">
      <c r="A93" s="97"/>
      <c r="H93" s="1009"/>
      <c r="I93" s="1009"/>
    </row>
    <row r="94" spans="1:9" s="46" customFormat="1" ht="13.5" x14ac:dyDescent="0.2">
      <c r="A94" s="97"/>
      <c r="H94" s="1009"/>
      <c r="I94" s="1009"/>
    </row>
    <row r="95" spans="1:9" s="46" customFormat="1" ht="13.5" x14ac:dyDescent="0.2">
      <c r="A95" s="97"/>
      <c r="H95" s="1009"/>
      <c r="I95" s="1009"/>
    </row>
    <row r="96" spans="1:9" s="46" customFormat="1" ht="13.5" x14ac:dyDescent="0.2">
      <c r="A96" s="97"/>
      <c r="H96" s="1009"/>
      <c r="I96" s="1009"/>
    </row>
    <row r="97" spans="1:9" s="46" customFormat="1" ht="13.5" x14ac:dyDescent="0.2">
      <c r="A97" s="97"/>
      <c r="H97" s="1009"/>
      <c r="I97" s="1009"/>
    </row>
    <row r="98" spans="1:9" s="46" customFormat="1" ht="13.5" x14ac:dyDescent="0.2">
      <c r="A98" s="97"/>
      <c r="H98" s="1009"/>
      <c r="I98" s="1009"/>
    </row>
    <row r="99" spans="1:9" s="46" customFormat="1" ht="13.5" x14ac:dyDescent="0.2">
      <c r="A99" s="97"/>
      <c r="H99" s="1009"/>
      <c r="I99" s="1009"/>
    </row>
    <row r="100" spans="1:9" s="46" customFormat="1" ht="13.5" x14ac:dyDescent="0.2">
      <c r="A100" s="97"/>
      <c r="H100" s="1009"/>
      <c r="I100" s="1009"/>
    </row>
    <row r="101" spans="1:9" s="46" customFormat="1" ht="13.5" x14ac:dyDescent="0.2">
      <c r="A101" s="97"/>
      <c r="H101" s="1009"/>
      <c r="I101" s="1009"/>
    </row>
    <row r="102" spans="1:9" s="46" customFormat="1" ht="13.5" x14ac:dyDescent="0.2">
      <c r="A102" s="97"/>
      <c r="H102" s="1009"/>
      <c r="I102" s="1009"/>
    </row>
    <row r="103" spans="1:9" s="46" customFormat="1" ht="13.5" x14ac:dyDescent="0.2">
      <c r="A103" s="97"/>
      <c r="H103" s="1009"/>
      <c r="I103" s="1009"/>
    </row>
    <row r="104" spans="1:9" s="46" customFormat="1" ht="13.5" x14ac:dyDescent="0.2">
      <c r="A104" s="97"/>
      <c r="H104" s="1009"/>
      <c r="I104" s="1009"/>
    </row>
    <row r="105" spans="1:9" s="46" customFormat="1" ht="13.5" x14ac:dyDescent="0.2">
      <c r="A105" s="97"/>
      <c r="H105" s="1009"/>
      <c r="I105" s="1009"/>
    </row>
    <row r="106" spans="1:9" s="46" customFormat="1" ht="13.5" x14ac:dyDescent="0.2">
      <c r="A106" s="97"/>
      <c r="H106" s="1009"/>
      <c r="I106" s="1009"/>
    </row>
    <row r="107" spans="1:9" s="46" customFormat="1" ht="13.5" x14ac:dyDescent="0.2">
      <c r="A107" s="97"/>
      <c r="H107" s="1009"/>
      <c r="I107" s="1009"/>
    </row>
    <row r="108" spans="1:9" s="46" customFormat="1" ht="13.5" x14ac:dyDescent="0.2">
      <c r="A108" s="97"/>
      <c r="H108" s="1009"/>
      <c r="I108" s="1009"/>
    </row>
    <row r="109" spans="1:9" s="46" customFormat="1" ht="13.5" x14ac:dyDescent="0.2">
      <c r="A109" s="97"/>
      <c r="H109" s="1009"/>
      <c r="I109" s="1009"/>
    </row>
    <row r="110" spans="1:9" s="46" customFormat="1" ht="13.5" x14ac:dyDescent="0.2">
      <c r="A110" s="97"/>
      <c r="H110" s="1009"/>
      <c r="I110" s="1009"/>
    </row>
    <row r="111" spans="1:9" s="46" customFormat="1" ht="13.5" x14ac:dyDescent="0.2">
      <c r="A111" s="97"/>
      <c r="H111" s="1009"/>
      <c r="I111" s="1009"/>
    </row>
    <row r="112" spans="1:9" s="46" customFormat="1" ht="13.5" x14ac:dyDescent="0.2">
      <c r="A112" s="97"/>
      <c r="H112" s="1009"/>
      <c r="I112" s="1009"/>
    </row>
    <row r="113" spans="1:9" s="46" customFormat="1" ht="13.5" x14ac:dyDescent="0.2">
      <c r="A113" s="97"/>
      <c r="H113" s="1009"/>
      <c r="I113" s="1009"/>
    </row>
    <row r="114" spans="1:9" s="46" customFormat="1" ht="13.5" x14ac:dyDescent="0.2">
      <c r="A114" s="97"/>
      <c r="H114" s="1009"/>
      <c r="I114" s="1009"/>
    </row>
    <row r="115" spans="1:9" s="46" customFormat="1" ht="13.5" x14ac:dyDescent="0.2">
      <c r="A115" s="97"/>
      <c r="H115" s="1009"/>
      <c r="I115" s="1009"/>
    </row>
    <row r="116" spans="1:9" s="46" customFormat="1" ht="13.5" x14ac:dyDescent="0.2">
      <c r="A116" s="97"/>
      <c r="H116" s="1009"/>
      <c r="I116" s="1009"/>
    </row>
    <row r="117" spans="1:9" s="46" customFormat="1" ht="13.5" x14ac:dyDescent="0.2">
      <c r="A117" s="97"/>
      <c r="H117" s="1009"/>
      <c r="I117" s="1009"/>
    </row>
    <row r="118" spans="1:9" s="46" customFormat="1" ht="13.5" x14ac:dyDescent="0.2">
      <c r="A118" s="97"/>
      <c r="H118" s="1009"/>
      <c r="I118" s="1009"/>
    </row>
    <row r="119" spans="1:9" s="46" customFormat="1" ht="13.5" x14ac:dyDescent="0.2">
      <c r="A119" s="97"/>
      <c r="H119" s="1009"/>
      <c r="I119" s="1009"/>
    </row>
    <row r="120" spans="1:9" s="46" customFormat="1" ht="13.5" x14ac:dyDescent="0.2">
      <c r="A120" s="97"/>
      <c r="H120" s="1009"/>
      <c r="I120" s="1009"/>
    </row>
    <row r="121" spans="1:9" s="46" customFormat="1" ht="13.5" x14ac:dyDescent="0.2">
      <c r="A121" s="97"/>
      <c r="H121" s="1009"/>
      <c r="I121" s="1009"/>
    </row>
    <row r="122" spans="1:9" s="46" customFormat="1" ht="13.5" x14ac:dyDescent="0.2">
      <c r="A122" s="97"/>
      <c r="H122" s="1009"/>
      <c r="I122" s="1009"/>
    </row>
    <row r="123" spans="1:9" s="46" customFormat="1" ht="13.5" x14ac:dyDescent="0.2">
      <c r="A123" s="97"/>
      <c r="H123" s="1009"/>
      <c r="I123" s="1009"/>
    </row>
    <row r="124" spans="1:9" s="46" customFormat="1" ht="13.5" x14ac:dyDescent="0.2">
      <c r="A124" s="97"/>
      <c r="H124" s="1009"/>
      <c r="I124" s="1009"/>
    </row>
    <row r="125" spans="1:9" s="46" customFormat="1" ht="13.5" x14ac:dyDescent="0.2">
      <c r="A125" s="97"/>
      <c r="H125" s="1009"/>
      <c r="I125" s="1009"/>
    </row>
    <row r="126" spans="1:9" s="46" customFormat="1" ht="13.5" x14ac:dyDescent="0.2">
      <c r="A126" s="97"/>
      <c r="H126" s="1009"/>
      <c r="I126" s="1009"/>
    </row>
    <row r="127" spans="1:9" s="46" customFormat="1" ht="13.5" x14ac:dyDescent="0.2">
      <c r="A127" s="97"/>
      <c r="H127" s="1009"/>
      <c r="I127" s="1009"/>
    </row>
    <row r="128" spans="1:9" s="46" customFormat="1" ht="13.5" x14ac:dyDescent="0.2">
      <c r="A128" s="97"/>
      <c r="H128" s="1009"/>
      <c r="I128" s="1009"/>
    </row>
    <row r="129" spans="1:9" s="46" customFormat="1" ht="13.5" x14ac:dyDescent="0.2">
      <c r="A129" s="97"/>
      <c r="H129" s="1009"/>
      <c r="I129" s="1009"/>
    </row>
    <row r="130" spans="1:9" s="46" customFormat="1" ht="13.5" x14ac:dyDescent="0.2">
      <c r="A130" s="97"/>
      <c r="H130" s="1009"/>
      <c r="I130" s="1009"/>
    </row>
    <row r="131" spans="1:9" s="46" customFormat="1" ht="13.5" x14ac:dyDescent="0.2">
      <c r="A131" s="97"/>
      <c r="H131" s="1009"/>
      <c r="I131" s="1009"/>
    </row>
    <row r="132" spans="1:9" s="46" customFormat="1" ht="13.5" x14ac:dyDescent="0.2">
      <c r="A132" s="97"/>
      <c r="H132" s="1009"/>
      <c r="I132" s="1009"/>
    </row>
    <row r="133" spans="1:9" s="46" customFormat="1" ht="13.5" x14ac:dyDescent="0.2">
      <c r="A133" s="97"/>
      <c r="H133" s="1009"/>
      <c r="I133" s="1009"/>
    </row>
    <row r="134" spans="1:9" s="46" customFormat="1" ht="13.5" x14ac:dyDescent="0.2">
      <c r="A134" s="97"/>
      <c r="H134" s="1009"/>
      <c r="I134" s="1009"/>
    </row>
    <row r="135" spans="1:9" s="46" customFormat="1" ht="13.5" x14ac:dyDescent="0.2">
      <c r="A135" s="97"/>
      <c r="H135" s="1009"/>
      <c r="I135" s="1009"/>
    </row>
    <row r="136" spans="1:9" s="46" customFormat="1" ht="13.5" x14ac:dyDescent="0.2">
      <c r="A136" s="97"/>
      <c r="H136" s="1009"/>
      <c r="I136" s="1009"/>
    </row>
    <row r="137" spans="1:9" s="46" customFormat="1" ht="13.5" x14ac:dyDescent="0.2">
      <c r="A137" s="97"/>
      <c r="H137" s="1009"/>
      <c r="I137" s="1009"/>
    </row>
    <row r="138" spans="1:9" s="46" customFormat="1" ht="13.5" x14ac:dyDescent="0.2">
      <c r="A138" s="97"/>
      <c r="H138" s="1009"/>
      <c r="I138" s="1009"/>
    </row>
    <row r="139" spans="1:9" s="46" customFormat="1" ht="13.5" x14ac:dyDescent="0.2">
      <c r="A139" s="97"/>
      <c r="H139" s="1009"/>
      <c r="I139" s="1009"/>
    </row>
    <row r="140" spans="1:9" s="46" customFormat="1" ht="13.5" x14ac:dyDescent="0.2">
      <c r="A140" s="97"/>
      <c r="H140" s="1009"/>
      <c r="I140" s="1009"/>
    </row>
    <row r="141" spans="1:9" s="46" customFormat="1" ht="13.5" x14ac:dyDescent="0.2">
      <c r="A141" s="97"/>
      <c r="H141" s="1009"/>
      <c r="I141" s="1009"/>
    </row>
    <row r="142" spans="1:9" s="46" customFormat="1" ht="13.5" x14ac:dyDescent="0.2">
      <c r="A142" s="97"/>
      <c r="H142" s="1009"/>
      <c r="I142" s="1009"/>
    </row>
    <row r="143" spans="1:9" s="46" customFormat="1" ht="13.5" x14ac:dyDescent="0.2">
      <c r="A143" s="97"/>
      <c r="H143" s="1009"/>
      <c r="I143" s="1009"/>
    </row>
    <row r="144" spans="1:9" s="46" customFormat="1" ht="13.5" x14ac:dyDescent="0.2">
      <c r="A144" s="97"/>
      <c r="H144" s="1009"/>
      <c r="I144" s="1009"/>
    </row>
    <row r="145" spans="1:9" s="46" customFormat="1" ht="13.5" x14ac:dyDescent="0.2">
      <c r="A145" s="97"/>
      <c r="H145" s="1009"/>
      <c r="I145" s="1009"/>
    </row>
    <row r="146" spans="1:9" s="46" customFormat="1" ht="13.5" x14ac:dyDescent="0.2">
      <c r="A146" s="97"/>
      <c r="H146" s="1009"/>
      <c r="I146" s="1009"/>
    </row>
    <row r="147" spans="1:9" s="46" customFormat="1" ht="13.5" x14ac:dyDescent="0.2">
      <c r="A147" s="97"/>
      <c r="H147" s="1009"/>
      <c r="I147" s="1009"/>
    </row>
    <row r="148" spans="1:9" s="46" customFormat="1" ht="13.5" x14ac:dyDescent="0.2">
      <c r="A148" s="97"/>
      <c r="H148" s="1009"/>
      <c r="I148" s="1009"/>
    </row>
    <row r="149" spans="1:9" s="46" customFormat="1" ht="13.5" x14ac:dyDescent="0.2">
      <c r="A149" s="97"/>
      <c r="H149" s="1009"/>
      <c r="I149" s="1009"/>
    </row>
    <row r="150" spans="1:9" s="46" customFormat="1" ht="13.5" x14ac:dyDescent="0.2">
      <c r="A150" s="97"/>
      <c r="H150" s="1009"/>
      <c r="I150" s="1009"/>
    </row>
    <row r="151" spans="1:9" s="46" customFormat="1" ht="13.5" x14ac:dyDescent="0.2">
      <c r="A151" s="97"/>
      <c r="H151" s="1009"/>
      <c r="I151" s="1009"/>
    </row>
    <row r="152" spans="1:9" s="46" customFormat="1" ht="13.5" x14ac:dyDescent="0.2">
      <c r="A152" s="97"/>
      <c r="H152" s="1009"/>
      <c r="I152" s="1009"/>
    </row>
    <row r="153" spans="1:9" s="46" customFormat="1" ht="13.5" x14ac:dyDescent="0.2">
      <c r="A153" s="97"/>
      <c r="H153" s="1009"/>
      <c r="I153" s="1009"/>
    </row>
    <row r="154" spans="1:9" s="46" customFormat="1" ht="13.5" x14ac:dyDescent="0.2">
      <c r="A154" s="97"/>
      <c r="H154" s="1009"/>
      <c r="I154" s="1009"/>
    </row>
    <row r="155" spans="1:9" s="46" customFormat="1" ht="13.5" x14ac:dyDescent="0.2">
      <c r="A155" s="97"/>
      <c r="H155" s="1009"/>
      <c r="I155" s="1009"/>
    </row>
    <row r="156" spans="1:9" s="46" customFormat="1" ht="13.5" x14ac:dyDescent="0.2">
      <c r="A156" s="97"/>
      <c r="H156" s="1009"/>
      <c r="I156" s="1009"/>
    </row>
    <row r="157" spans="1:9" s="46" customFormat="1" ht="13.5" x14ac:dyDescent="0.2">
      <c r="A157" s="97"/>
      <c r="H157" s="1009"/>
      <c r="I157" s="1009"/>
    </row>
    <row r="158" spans="1:9" s="46" customFormat="1" ht="13.5" x14ac:dyDescent="0.2">
      <c r="A158" s="97"/>
      <c r="H158" s="1009"/>
      <c r="I158" s="1009"/>
    </row>
    <row r="159" spans="1:9" s="46" customFormat="1" ht="13.5" x14ac:dyDescent="0.2">
      <c r="A159" s="97"/>
      <c r="H159" s="1009"/>
      <c r="I159" s="1009"/>
    </row>
    <row r="160" spans="1:9" s="46" customFormat="1" ht="13.5" x14ac:dyDescent="0.2">
      <c r="A160" s="97"/>
      <c r="H160" s="1009"/>
      <c r="I160" s="1009"/>
    </row>
    <row r="161" spans="1:9" s="46" customFormat="1" ht="13.5" x14ac:dyDescent="0.2">
      <c r="A161" s="97"/>
      <c r="H161" s="1009"/>
      <c r="I161" s="1009"/>
    </row>
    <row r="162" spans="1:9" s="46" customFormat="1" ht="13.5" x14ac:dyDescent="0.2">
      <c r="A162" s="97"/>
      <c r="H162" s="1009"/>
      <c r="I162" s="1009"/>
    </row>
    <row r="163" spans="1:9" s="46" customFormat="1" ht="13.5" x14ac:dyDescent="0.2">
      <c r="A163" s="97"/>
      <c r="H163" s="1009"/>
      <c r="I163" s="1009"/>
    </row>
    <row r="164" spans="1:9" s="46" customFormat="1" ht="13.5" x14ac:dyDescent="0.2">
      <c r="A164" s="97"/>
      <c r="H164" s="1009"/>
      <c r="I164" s="1009"/>
    </row>
    <row r="165" spans="1:9" s="46" customFormat="1" ht="13.5" x14ac:dyDescent="0.2">
      <c r="A165" s="97"/>
      <c r="H165" s="1009"/>
      <c r="I165" s="1009"/>
    </row>
    <row r="166" spans="1:9" s="46" customFormat="1" ht="13.5" x14ac:dyDescent="0.2">
      <c r="A166" s="97"/>
      <c r="H166" s="1009"/>
      <c r="I166" s="1009"/>
    </row>
    <row r="167" spans="1:9" s="46" customFormat="1" ht="13.5" x14ac:dyDescent="0.2">
      <c r="A167" s="97"/>
      <c r="H167" s="1009"/>
      <c r="I167" s="1009"/>
    </row>
    <row r="168" spans="1:9" s="46" customFormat="1" ht="13.5" x14ac:dyDescent="0.2">
      <c r="A168" s="97"/>
      <c r="H168" s="1009"/>
      <c r="I168" s="1009"/>
    </row>
    <row r="169" spans="1:9" s="46" customFormat="1" ht="13.5" x14ac:dyDescent="0.2">
      <c r="A169" s="97"/>
      <c r="H169" s="1009"/>
      <c r="I169" s="1009"/>
    </row>
    <row r="170" spans="1:9" s="46" customFormat="1" ht="13.5" x14ac:dyDescent="0.2">
      <c r="A170" s="97"/>
      <c r="H170" s="1009"/>
      <c r="I170" s="1009"/>
    </row>
    <row r="171" spans="1:9" s="46" customFormat="1" ht="13.5" x14ac:dyDescent="0.2">
      <c r="A171" s="97"/>
      <c r="H171" s="1009"/>
      <c r="I171" s="1009"/>
    </row>
    <row r="172" spans="1:9" s="46" customFormat="1" ht="13.5" x14ac:dyDescent="0.2">
      <c r="A172" s="97"/>
      <c r="H172" s="1009"/>
      <c r="I172" s="1009"/>
    </row>
  </sheetData>
  <mergeCells count="7">
    <mergeCell ref="D25:G25"/>
    <mergeCell ref="D26:G26"/>
    <mergeCell ref="A1:B1"/>
    <mergeCell ref="A4:B5"/>
    <mergeCell ref="D4:G4"/>
    <mergeCell ref="B7:C7"/>
    <mergeCell ref="A23:C23"/>
  </mergeCells>
  <conditionalFormatting sqref="A24:G24 A25:D26">
    <cfRule type="expression" dxfId="325" priority="2">
      <formula>$D$23="No"</formula>
    </cfRule>
    <cfRule type="expression" priority="3">
      <formula>$D$23="Yes"</formula>
    </cfRule>
  </conditionalFormatting>
  <conditionalFormatting sqref="D7">
    <cfRule type="expression" dxfId="324" priority="8">
      <formula>IF(YEAR3_copy-DATE(YEAR(YEAR4_copy)-1, MONTH(YEAR4_copy), DAY(YEAR4_copy))&lt;&gt;0,1,0)</formula>
    </cfRule>
  </conditionalFormatting>
  <conditionalFormatting sqref="D25:D26 D9:D20 D23">
    <cfRule type="expression" dxfId="323" priority="12">
      <formula>IF(copyYEAR4_TOGGLE=0,1,0)</formula>
    </cfRule>
  </conditionalFormatting>
  <conditionalFormatting sqref="D7:E7">
    <cfRule type="expression" dxfId="322" priority="7">
      <formula>IF(YEAR4_copy-DATE(YEAR(copyYEAR5)-1, MONTH(copyYEAR5), DAY(copyYEAR5))&lt;&gt;0,1,0)</formula>
    </cfRule>
  </conditionalFormatting>
  <conditionalFormatting sqref="D8:I24 D25:D26 H25:I26">
    <cfRule type="cellIs" dxfId="321" priority="14" operator="equal">
      <formula>0</formula>
    </cfRule>
  </conditionalFormatting>
  <conditionalFormatting sqref="E9:E20">
    <cfRule type="expression" dxfId="320" priority="11">
      <formula>IF(copyYEAR5_TOGGLE=0,1,0)</formula>
    </cfRule>
  </conditionalFormatting>
  <conditionalFormatting sqref="E7:F7">
    <cfRule type="expression" dxfId="319" priority="6">
      <formula>IF(copyYEAR5-DATE(YEAR(copyYEAR6)-1, MONTH(copyYEAR6), DAY(copyYEAR6))&lt;&gt;0,1,0)</formula>
    </cfRule>
  </conditionalFormatting>
  <conditionalFormatting sqref="F9:F20">
    <cfRule type="expression" dxfId="318" priority="10">
      <formula>IF(copyYEAR6_TOGGLE=0,1,0)</formula>
    </cfRule>
  </conditionalFormatting>
  <conditionalFormatting sqref="F7:I7">
    <cfRule type="expression" dxfId="317" priority="5">
      <formula>IF(copyYEAR6-DATE(YEAR(copyYEAR7)-1, MONTH(copyYEAR7), DAY(copyYEAR7))&lt;&gt;0,1,0)</formula>
    </cfRule>
  </conditionalFormatting>
  <conditionalFormatting sqref="G9:I20 H25:I26">
    <cfRule type="expression" dxfId="316" priority="9">
      <formula>IF(copyYEAR7_TOGGLE=0,1,0)</formula>
    </cfRule>
  </conditionalFormatting>
  <conditionalFormatting sqref="H23:I23">
    <cfRule type="expression" dxfId="315" priority="4">
      <formula>IF(copyYEAR7_TOGGLE=0,1,0)</formula>
    </cfRule>
  </conditionalFormatting>
  <dataValidations count="1">
    <dataValidation type="list" allowBlank="1" showInputMessage="1" showErrorMessage="1" sqref="D23" xr:uid="{D3CC84A3-3E81-48E6-B4EC-2489EA2709D3}">
      <formula1>#REF!</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202"/>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53.5703125" style="1" customWidth="1"/>
    <col min="3" max="9" width="11.28515625" style="1" customWidth="1"/>
    <col min="10" max="10" width="8.85546875" style="46" customWidth="1"/>
    <col min="11" max="16" width="11" style="46" customWidth="1"/>
    <col min="17" max="17" width="8.85546875" style="46" customWidth="1"/>
    <col min="18" max="16384" width="9" style="1"/>
  </cols>
  <sheetData>
    <row r="1" spans="1:17" ht="15.75" x14ac:dyDescent="0.25">
      <c r="A1" s="1579" t="s">
        <v>827</v>
      </c>
      <c r="B1" s="1579"/>
    </row>
    <row r="2" spans="1:17" ht="15" customHeight="1" x14ac:dyDescent="0.2">
      <c r="A2" s="1521" t="s">
        <v>828</v>
      </c>
      <c r="B2" s="1521"/>
    </row>
    <row r="3" spans="1:17" ht="15" customHeight="1" x14ac:dyDescent="0.2">
      <c r="A3" s="1552"/>
      <c r="B3" s="1552"/>
      <c r="C3" s="1552"/>
      <c r="D3" s="1552"/>
      <c r="E3" s="1552"/>
      <c r="F3" s="1552"/>
      <c r="G3" s="1552"/>
      <c r="H3" s="1552"/>
      <c r="I3" s="1552"/>
      <c r="K3" s="1589" t="s">
        <v>17</v>
      </c>
      <c r="L3" s="1589"/>
      <c r="M3" s="1589"/>
      <c r="N3" s="1589"/>
      <c r="O3" s="1589"/>
      <c r="P3" s="1589"/>
    </row>
    <row r="4" spans="1:17" ht="15.75" customHeight="1" x14ac:dyDescent="0.2">
      <c r="A4" s="1580" t="s">
        <v>18</v>
      </c>
      <c r="B4" s="1586"/>
      <c r="C4" s="1596" t="s">
        <v>4</v>
      </c>
      <c r="D4" s="1596"/>
      <c r="E4" s="1596" t="s">
        <v>5</v>
      </c>
      <c r="F4" s="1596"/>
      <c r="G4" s="1596"/>
      <c r="H4" s="1596"/>
      <c r="I4" s="1597"/>
      <c r="J4" s="360"/>
      <c r="K4" s="1595" t="s">
        <v>19</v>
      </c>
      <c r="L4" s="1595"/>
      <c r="M4" s="1595"/>
      <c r="N4" s="1595"/>
      <c r="O4" s="1595"/>
      <c r="P4" s="1595"/>
    </row>
    <row r="5" spans="1:17" ht="41.25" customHeight="1" x14ac:dyDescent="0.2">
      <c r="A5" s="1587"/>
      <c r="B5" s="1588"/>
      <c r="C5" s="153"/>
      <c r="D5" s="154" t="s">
        <v>13</v>
      </c>
      <c r="E5" s="153" t="s">
        <v>6</v>
      </c>
      <c r="F5" s="155"/>
      <c r="G5" s="155"/>
      <c r="H5" s="155"/>
      <c r="I5" s="156"/>
      <c r="J5" s="360"/>
      <c r="K5" s="1595"/>
      <c r="L5" s="1595"/>
      <c r="M5" s="1595"/>
      <c r="N5" s="1595"/>
      <c r="O5" s="1595"/>
      <c r="P5" s="1595"/>
    </row>
    <row r="6" spans="1:17" ht="15" customHeight="1" x14ac:dyDescent="0.2">
      <c r="A6" s="19"/>
      <c r="B6" s="386"/>
      <c r="C6" s="382" t="s">
        <v>1</v>
      </c>
      <c r="D6" s="382" t="s">
        <v>2</v>
      </c>
      <c r="E6" s="382" t="s">
        <v>7</v>
      </c>
      <c r="F6" s="382" t="s">
        <v>8</v>
      </c>
      <c r="G6" s="382" t="s">
        <v>14</v>
      </c>
      <c r="H6" s="382" t="s">
        <v>15</v>
      </c>
      <c r="I6" s="387" t="s">
        <v>16</v>
      </c>
      <c r="J6" s="360"/>
      <c r="K6" s="1594" t="s">
        <v>20</v>
      </c>
      <c r="L6" s="1593" t="s">
        <v>21</v>
      </c>
      <c r="M6" s="1593" t="s">
        <v>22</v>
      </c>
      <c r="N6" s="1593" t="s">
        <v>23</v>
      </c>
      <c r="O6" s="1593" t="s">
        <v>24</v>
      </c>
      <c r="P6" s="1592" t="s">
        <v>25</v>
      </c>
    </row>
    <row r="7" spans="1:17" ht="15" customHeight="1" x14ac:dyDescent="0.2">
      <c r="A7" s="20"/>
      <c r="B7" s="27" t="s">
        <v>9</v>
      </c>
      <c r="C7" s="157"/>
      <c r="D7" s="158"/>
      <c r="E7" s="157"/>
      <c r="F7" s="159"/>
      <c r="G7" s="159"/>
      <c r="H7" s="159"/>
      <c r="I7" s="160"/>
      <c r="J7" s="360"/>
      <c r="K7" s="1594"/>
      <c r="L7" s="1593"/>
      <c r="M7" s="1593"/>
      <c r="N7" s="1593"/>
      <c r="O7" s="1593"/>
      <c r="P7" s="1592"/>
      <c r="Q7" s="360"/>
    </row>
    <row r="8" spans="1:17" ht="15" customHeight="1" x14ac:dyDescent="0.2">
      <c r="A8" s="98">
        <v>1</v>
      </c>
      <c r="B8" s="492" t="s">
        <v>26</v>
      </c>
      <c r="C8" s="493" t="s">
        <v>27</v>
      </c>
      <c r="D8" s="493" t="s">
        <v>27</v>
      </c>
      <c r="E8" s="493" t="s">
        <v>27</v>
      </c>
      <c r="F8" s="493" t="s">
        <v>27</v>
      </c>
      <c r="G8" s="493" t="s">
        <v>27</v>
      </c>
      <c r="H8" s="493" t="s">
        <v>27</v>
      </c>
      <c r="I8" s="494" t="s">
        <v>27</v>
      </c>
      <c r="J8" s="360"/>
      <c r="K8" s="709"/>
      <c r="L8" s="710"/>
      <c r="M8" s="710"/>
      <c r="N8" s="710"/>
      <c r="O8" s="710"/>
      <c r="P8" s="711"/>
      <c r="Q8" s="360"/>
    </row>
    <row r="9" spans="1:17" ht="15" customHeight="1" x14ac:dyDescent="0.2">
      <c r="A9" s="143" t="s">
        <v>28</v>
      </c>
      <c r="B9" s="550" t="s">
        <v>29</v>
      </c>
      <c r="C9" s="495">
        <f>'4 Income'!C8</f>
        <v>0</v>
      </c>
      <c r="D9" s="496">
        <f>'4 Income'!D8</f>
        <v>0</v>
      </c>
      <c r="E9" s="495">
        <f>'4 Income'!E8</f>
        <v>0</v>
      </c>
      <c r="F9" s="497">
        <f>'4 Income'!F8</f>
        <v>0</v>
      </c>
      <c r="G9" s="497">
        <f>'4 Income'!G8</f>
        <v>0</v>
      </c>
      <c r="H9" s="497">
        <f>'4 Income'!H8</f>
        <v>0</v>
      </c>
      <c r="I9" s="496">
        <f>'4 Income'!I8</f>
        <v>0</v>
      </c>
      <c r="J9" s="360"/>
      <c r="K9" s="434">
        <f>IF(AND(C9=0,D9=0),0,IF(AND(C9=0,D9&gt;0),1,IF(AND(C9=0,D9&lt;0),-1,(D9-C9)/ABS(C9))))</f>
        <v>0</v>
      </c>
      <c r="L9" s="435">
        <f t="shared" ref="L9:P15" si="0">IF(AND(D9=0,E9=0),0,IF(AND(D9=0,E9&gt;0),1,IF(AND(D9=0,E9&lt;0),-1,(E9-D9)/ABS(D9))))</f>
        <v>0</v>
      </c>
      <c r="M9" s="435">
        <f t="shared" si="0"/>
        <v>0</v>
      </c>
      <c r="N9" s="435">
        <f t="shared" si="0"/>
        <v>0</v>
      </c>
      <c r="O9" s="435">
        <f t="shared" si="0"/>
        <v>0</v>
      </c>
      <c r="P9" s="436">
        <f t="shared" si="0"/>
        <v>0</v>
      </c>
      <c r="Q9" s="360"/>
    </row>
    <row r="10" spans="1:17" ht="15" customHeight="1" x14ac:dyDescent="0.2">
      <c r="A10" s="144" t="s">
        <v>30</v>
      </c>
      <c r="B10" s="551" t="s">
        <v>31</v>
      </c>
      <c r="C10" s="498">
        <f>'4 Income'!C19</f>
        <v>0</v>
      </c>
      <c r="D10" s="499">
        <f>'4 Income'!D19</f>
        <v>0</v>
      </c>
      <c r="E10" s="498">
        <f>'4 Income'!E19</f>
        <v>0</v>
      </c>
      <c r="F10" s="500">
        <f>'4 Income'!F19</f>
        <v>0</v>
      </c>
      <c r="G10" s="500">
        <f>'4 Income'!G19</f>
        <v>0</v>
      </c>
      <c r="H10" s="500">
        <f>'4 Income'!H19</f>
        <v>0</v>
      </c>
      <c r="I10" s="499">
        <f>'4 Income'!I19</f>
        <v>0</v>
      </c>
      <c r="J10" s="360"/>
      <c r="K10" s="437">
        <f t="shared" ref="K10:K15" si="1">IF(AND(C10=0,D10=0),0,IF(AND(C10=0,D10&gt;0),1,IF(AND(C10=0,D10&lt;0),-1,(D10-C10)/ABS(C10))))</f>
        <v>0</v>
      </c>
      <c r="L10" s="438">
        <f t="shared" si="0"/>
        <v>0</v>
      </c>
      <c r="M10" s="438">
        <f t="shared" si="0"/>
        <v>0</v>
      </c>
      <c r="N10" s="438">
        <f t="shared" si="0"/>
        <v>0</v>
      </c>
      <c r="O10" s="438">
        <f t="shared" si="0"/>
        <v>0</v>
      </c>
      <c r="P10" s="439">
        <f t="shared" si="0"/>
        <v>0</v>
      </c>
      <c r="Q10" s="360"/>
    </row>
    <row r="11" spans="1:17" ht="15" customHeight="1" x14ac:dyDescent="0.2">
      <c r="A11" s="144" t="s">
        <v>32</v>
      </c>
      <c r="B11" s="551" t="s">
        <v>33</v>
      </c>
      <c r="C11" s="498">
        <f>'4 Income'!C25</f>
        <v>0</v>
      </c>
      <c r="D11" s="881">
        <f>'4 Income'!D25</f>
        <v>0</v>
      </c>
      <c r="E11" s="498">
        <f>'4 Income'!E25</f>
        <v>0</v>
      </c>
      <c r="F11" s="500">
        <f>'4 Income'!F25</f>
        <v>0</v>
      </c>
      <c r="G11" s="500">
        <f>'4 Income'!G25</f>
        <v>0</v>
      </c>
      <c r="H11" s="500">
        <f>'4 Income'!H25</f>
        <v>0</v>
      </c>
      <c r="I11" s="499">
        <f>'4 Income'!I25</f>
        <v>0</v>
      </c>
      <c r="J11" s="360"/>
      <c r="K11" s="437">
        <f t="shared" si="1"/>
        <v>0</v>
      </c>
      <c r="L11" s="438">
        <f t="shared" si="0"/>
        <v>0</v>
      </c>
      <c r="M11" s="438">
        <f t="shared" si="0"/>
        <v>0</v>
      </c>
      <c r="N11" s="438">
        <f t="shared" si="0"/>
        <v>0</v>
      </c>
      <c r="O11" s="438">
        <f t="shared" si="0"/>
        <v>0</v>
      </c>
      <c r="P11" s="439">
        <f t="shared" si="0"/>
        <v>0</v>
      </c>
      <c r="Q11" s="360"/>
    </row>
    <row r="12" spans="1:17" ht="15" customHeight="1" x14ac:dyDescent="0.2">
      <c r="A12" s="144" t="s">
        <v>34</v>
      </c>
      <c r="B12" s="551" t="s">
        <v>35</v>
      </c>
      <c r="C12" s="498">
        <f>'4 Income'!C46</f>
        <v>0</v>
      </c>
      <c r="D12" s="499">
        <f>'4 Income'!D46</f>
        <v>0</v>
      </c>
      <c r="E12" s="498">
        <f>'4 Income'!E46</f>
        <v>0</v>
      </c>
      <c r="F12" s="500">
        <f>'4 Income'!F46</f>
        <v>0</v>
      </c>
      <c r="G12" s="1387">
        <f>'4 Income'!G46</f>
        <v>0</v>
      </c>
      <c r="H12" s="1387">
        <f>'4 Income'!H46</f>
        <v>0</v>
      </c>
      <c r="I12" s="1388">
        <f>'4 Income'!I46</f>
        <v>0</v>
      </c>
      <c r="J12" s="360"/>
      <c r="K12" s="437">
        <f t="shared" si="1"/>
        <v>0</v>
      </c>
      <c r="L12" s="438">
        <f t="shared" si="0"/>
        <v>0</v>
      </c>
      <c r="M12" s="1283">
        <f t="shared" si="0"/>
        <v>0</v>
      </c>
      <c r="N12" s="1283">
        <f t="shared" si="0"/>
        <v>0</v>
      </c>
      <c r="O12" s="1283">
        <f t="shared" si="0"/>
        <v>0</v>
      </c>
      <c r="P12" s="1365">
        <f t="shared" si="0"/>
        <v>0</v>
      </c>
      <c r="Q12" s="360"/>
    </row>
    <row r="13" spans="1:17" ht="15" customHeight="1" x14ac:dyDescent="0.2">
      <c r="A13" s="144" t="s">
        <v>36</v>
      </c>
      <c r="B13" s="551" t="s">
        <v>37</v>
      </c>
      <c r="C13" s="498">
        <f>'4 Income'!C48</f>
        <v>0</v>
      </c>
      <c r="D13" s="499">
        <f>'4 Income'!D48</f>
        <v>0</v>
      </c>
      <c r="E13" s="498">
        <f>'4 Income'!E48</f>
        <v>0</v>
      </c>
      <c r="F13" s="1385">
        <f>'4 Income'!F48</f>
        <v>0</v>
      </c>
      <c r="G13" s="1368"/>
      <c r="H13" s="1369"/>
      <c r="I13" s="1370"/>
      <c r="J13" s="360"/>
      <c r="K13" s="437">
        <f t="shared" si="1"/>
        <v>0</v>
      </c>
      <c r="L13" s="1284">
        <f t="shared" si="0"/>
        <v>0</v>
      </c>
      <c r="M13" s="1282">
        <f t="shared" si="0"/>
        <v>0</v>
      </c>
      <c r="N13" s="1368"/>
      <c r="O13" s="1369"/>
      <c r="P13" s="1370"/>
      <c r="Q13" s="360"/>
    </row>
    <row r="14" spans="1:17" ht="15" customHeight="1" x14ac:dyDescent="0.2">
      <c r="A14" s="145" t="s">
        <v>38</v>
      </c>
      <c r="B14" s="552" t="s">
        <v>39</v>
      </c>
      <c r="C14" s="501">
        <f>'4 Income'!C50</f>
        <v>0</v>
      </c>
      <c r="D14" s="502">
        <f>'4 Income'!D50</f>
        <v>0</v>
      </c>
      <c r="E14" s="501">
        <f>'4 Income'!E50</f>
        <v>0</v>
      </c>
      <c r="F14" s="1386">
        <f>'4 Income'!F50</f>
        <v>0</v>
      </c>
      <c r="G14" s="1371"/>
      <c r="H14" s="1372"/>
      <c r="I14" s="1373"/>
      <c r="J14" s="360"/>
      <c r="K14" s="437">
        <f t="shared" si="1"/>
        <v>0</v>
      </c>
      <c r="L14" s="438">
        <f t="shared" si="0"/>
        <v>0</v>
      </c>
      <c r="M14" s="1285">
        <f t="shared" si="0"/>
        <v>0</v>
      </c>
      <c r="N14" s="1371"/>
      <c r="O14" s="1372"/>
      <c r="P14" s="1373"/>
      <c r="Q14" s="360"/>
    </row>
    <row r="15" spans="1:17" ht="15" customHeight="1" x14ac:dyDescent="0.2">
      <c r="A15" s="186" t="s">
        <v>40</v>
      </c>
      <c r="B15" s="504" t="s">
        <v>41</v>
      </c>
      <c r="C15" s="505">
        <f>SUM(C9:C14)</f>
        <v>0</v>
      </c>
      <c r="D15" s="506">
        <f t="shared" ref="D15:F15" si="2">SUM(D9:D14)</f>
        <v>0</v>
      </c>
      <c r="E15" s="505">
        <f t="shared" si="2"/>
        <v>0</v>
      </c>
      <c r="F15" s="507">
        <f t="shared" si="2"/>
        <v>0</v>
      </c>
      <c r="G15" s="507">
        <f>'4 Income'!G52</f>
        <v>0</v>
      </c>
      <c r="H15" s="507">
        <f>'4 Income'!H52</f>
        <v>0</v>
      </c>
      <c r="I15" s="1389">
        <f>'4 Income'!I52</f>
        <v>0</v>
      </c>
      <c r="J15" s="360"/>
      <c r="K15" s="440">
        <f t="shared" si="1"/>
        <v>0</v>
      </c>
      <c r="L15" s="441">
        <f t="shared" si="0"/>
        <v>0</v>
      </c>
      <c r="M15" s="441">
        <f t="shared" si="0"/>
        <v>0</v>
      </c>
      <c r="N15" s="1366">
        <f t="shared" si="0"/>
        <v>0</v>
      </c>
      <c r="O15" s="1366">
        <f t="shared" si="0"/>
        <v>0</v>
      </c>
      <c r="P15" s="1367">
        <f t="shared" si="0"/>
        <v>0</v>
      </c>
      <c r="Q15" s="360"/>
    </row>
    <row r="16" spans="1:17" ht="15" customHeight="1" x14ac:dyDescent="0.2">
      <c r="A16" s="146"/>
      <c r="B16" s="147"/>
      <c r="C16" s="508"/>
      <c r="D16" s="508"/>
      <c r="E16" s="508"/>
      <c r="F16" s="508"/>
      <c r="G16" s="508"/>
      <c r="H16" s="508"/>
      <c r="I16" s="509"/>
      <c r="J16" s="360"/>
      <c r="K16" s="709"/>
      <c r="L16" s="710"/>
      <c r="M16" s="710"/>
      <c r="N16" s="710"/>
      <c r="O16" s="710"/>
      <c r="P16" s="711"/>
      <c r="Q16" s="360"/>
    </row>
    <row r="17" spans="1:17" ht="15" customHeight="1" x14ac:dyDescent="0.2">
      <c r="A17" s="98">
        <v>2</v>
      </c>
      <c r="B17" s="189" t="s">
        <v>42</v>
      </c>
      <c r="C17" s="510" t="s">
        <v>27</v>
      </c>
      <c r="D17" s="510" t="s">
        <v>27</v>
      </c>
      <c r="E17" s="510" t="s">
        <v>27</v>
      </c>
      <c r="F17" s="510" t="s">
        <v>27</v>
      </c>
      <c r="G17" s="510" t="s">
        <v>27</v>
      </c>
      <c r="H17" s="510" t="s">
        <v>27</v>
      </c>
      <c r="I17" s="511" t="s">
        <v>27</v>
      </c>
      <c r="J17" s="360"/>
      <c r="K17" s="709"/>
      <c r="L17" s="710"/>
      <c r="M17" s="710"/>
      <c r="N17" s="710"/>
      <c r="O17" s="710"/>
      <c r="P17" s="711"/>
      <c r="Q17" s="360"/>
    </row>
    <row r="18" spans="1:17" ht="15" customHeight="1" x14ac:dyDescent="0.2">
      <c r="A18" s="143" t="s">
        <v>43</v>
      </c>
      <c r="B18" s="550" t="s">
        <v>44</v>
      </c>
      <c r="C18" s="495">
        <f>'9 Staff'!C21</f>
        <v>0</v>
      </c>
      <c r="D18" s="496">
        <f>'9 Staff'!D21</f>
        <v>0</v>
      </c>
      <c r="E18" s="495">
        <f>'9 Staff'!E21</f>
        <v>0</v>
      </c>
      <c r="F18" s="497">
        <f>'9 Staff'!F21</f>
        <v>0</v>
      </c>
      <c r="G18" s="1383">
        <f>'9 Staff'!G21</f>
        <v>0</v>
      </c>
      <c r="H18" s="1383">
        <f>'9 Staff'!H21</f>
        <v>0</v>
      </c>
      <c r="I18" s="1384">
        <f>'9 Staff'!I21</f>
        <v>0</v>
      </c>
      <c r="J18" s="360"/>
      <c r="K18" s="434">
        <f t="shared" ref="K18:P18" si="3">IF(AND(C18=0,D18=0),0,IF(AND(C18=0,D18&gt;0),1,IF(AND(C18=0,D18&lt;0),-1,(D18-C18)/ABS(C18))))</f>
        <v>0</v>
      </c>
      <c r="L18" s="435">
        <f t="shared" si="3"/>
        <v>0</v>
      </c>
      <c r="M18" s="435">
        <f t="shared" si="3"/>
        <v>0</v>
      </c>
      <c r="N18" s="1374">
        <f t="shared" si="3"/>
        <v>0</v>
      </c>
      <c r="O18" s="1374">
        <f t="shared" si="3"/>
        <v>0</v>
      </c>
      <c r="P18" s="1375">
        <f t="shared" si="3"/>
        <v>0</v>
      </c>
      <c r="Q18" s="360"/>
    </row>
    <row r="19" spans="1:17" ht="15" customHeight="1" x14ac:dyDescent="0.2">
      <c r="A19" s="144" t="s">
        <v>45</v>
      </c>
      <c r="B19" s="551" t="s">
        <v>46</v>
      </c>
      <c r="C19" s="512">
        <v>0</v>
      </c>
      <c r="D19" s="499">
        <f>'8 Cost centre'!F110</f>
        <v>0</v>
      </c>
      <c r="E19" s="512">
        <v>0</v>
      </c>
      <c r="F19" s="513">
        <v>0</v>
      </c>
      <c r="G19" s="1073"/>
      <c r="H19" s="1074"/>
      <c r="I19" s="1075"/>
      <c r="J19" s="360"/>
      <c r="K19" s="437">
        <f>IF(AND(C19=0,D19=0),0,IF(AND(C19=0,D19&gt;0),1,IF(AND(C19=0,D19&lt;0),-1,(D19-C19)/ABS(C19))))</f>
        <v>0</v>
      </c>
      <c r="L19" s="438">
        <f t="shared" ref="L19:P23" si="4">IF(AND(D19=0,E19=0),0,IF(AND(D19=0,E19&gt;0),1,IF(AND(D19=0,E19&lt;0),-1,(E19-D19)/ABS(D19))))</f>
        <v>0</v>
      </c>
      <c r="M19" s="438">
        <f t="shared" si="4"/>
        <v>0</v>
      </c>
      <c r="N19" s="1091"/>
      <c r="O19" s="1092"/>
      <c r="P19" s="1093"/>
      <c r="Q19" s="360"/>
    </row>
    <row r="20" spans="1:17" ht="15" customHeight="1" x14ac:dyDescent="0.2">
      <c r="A20" s="144" t="s">
        <v>47</v>
      </c>
      <c r="B20" s="553" t="s">
        <v>48</v>
      </c>
      <c r="C20" s="512">
        <v>0</v>
      </c>
      <c r="D20" s="499">
        <f>'8 Cost centre'!G110</f>
        <v>0</v>
      </c>
      <c r="E20" s="512">
        <v>0</v>
      </c>
      <c r="F20" s="513">
        <v>0</v>
      </c>
      <c r="G20" s="1073"/>
      <c r="H20" s="1074"/>
      <c r="I20" s="1075"/>
      <c r="J20" s="360"/>
      <c r="K20" s="437">
        <f>IF(AND(C20=0,D20=0),0,IF(AND(C20=0,D20&gt;0),1,IF(AND(C20=0,D20&lt;0),-1,(D20-C20)/ABS(C20))))</f>
        <v>0</v>
      </c>
      <c r="L20" s="438">
        <f t="shared" si="4"/>
        <v>0</v>
      </c>
      <c r="M20" s="438">
        <f t="shared" si="4"/>
        <v>0</v>
      </c>
      <c r="N20" s="1073"/>
      <c r="O20" s="1074"/>
      <c r="P20" s="1075"/>
      <c r="Q20" s="360"/>
    </row>
    <row r="21" spans="1:17" ht="15" customHeight="1" x14ac:dyDescent="0.2">
      <c r="A21" s="144" t="s">
        <v>49</v>
      </c>
      <c r="B21" s="553" t="s">
        <v>50</v>
      </c>
      <c r="C21" s="515">
        <v>0</v>
      </c>
      <c r="D21" s="879">
        <f>'8 Cost centre'!H110</f>
        <v>0</v>
      </c>
      <c r="E21" s="515">
        <v>0</v>
      </c>
      <c r="F21" s="516">
        <v>0</v>
      </c>
      <c r="G21" s="1073"/>
      <c r="H21" s="1074"/>
      <c r="I21" s="1075"/>
      <c r="J21" s="360"/>
      <c r="K21" s="437">
        <f>IF(AND(C21=0,D21=0),0,IF(AND(C21=0,D21&gt;0),1,IF(AND(C21=0,D21&lt;0),-1,(D21-C21)/ABS(C21))))</f>
        <v>0</v>
      </c>
      <c r="L21" s="438">
        <f t="shared" si="4"/>
        <v>0</v>
      </c>
      <c r="M21" s="438">
        <f t="shared" si="4"/>
        <v>0</v>
      </c>
      <c r="N21" s="1094"/>
      <c r="O21" s="1095"/>
      <c r="P21" s="1096"/>
      <c r="Q21" s="360"/>
    </row>
    <row r="22" spans="1:17" ht="15" customHeight="1" x14ac:dyDescent="0.2">
      <c r="A22" s="145" t="s">
        <v>51</v>
      </c>
      <c r="B22" s="554" t="s">
        <v>52</v>
      </c>
      <c r="C22" s="518">
        <v>0</v>
      </c>
      <c r="D22" s="502">
        <f>'8 Cost centre'!I110</f>
        <v>0</v>
      </c>
      <c r="E22" s="518">
        <v>0</v>
      </c>
      <c r="F22" s="519">
        <v>0</v>
      </c>
      <c r="G22" s="448">
        <v>0</v>
      </c>
      <c r="H22" s="448">
        <v>0</v>
      </c>
      <c r="I22" s="447">
        <v>0</v>
      </c>
      <c r="J22" s="360"/>
      <c r="K22" s="437">
        <f>IF(AND(C22=0,D22=0),0,IF(AND(C22=0,D22&gt;0),1,IF(AND(C22=0,D22&lt;0),-1,(D22-C22)/ABS(C22))))</f>
        <v>0</v>
      </c>
      <c r="L22" s="438">
        <f t="shared" si="4"/>
        <v>0</v>
      </c>
      <c r="M22" s="438">
        <f t="shared" si="4"/>
        <v>0</v>
      </c>
      <c r="N22" s="686">
        <f t="shared" si="4"/>
        <v>0</v>
      </c>
      <c r="O22" s="686">
        <f t="shared" si="4"/>
        <v>0</v>
      </c>
      <c r="P22" s="1376">
        <f t="shared" si="4"/>
        <v>0</v>
      </c>
      <c r="Q22" s="360"/>
    </row>
    <row r="23" spans="1:17" ht="15" customHeight="1" x14ac:dyDescent="0.2">
      <c r="A23" s="186" t="s">
        <v>53</v>
      </c>
      <c r="B23" s="521" t="s">
        <v>54</v>
      </c>
      <c r="C23" s="522">
        <f>SUM(C18:C22)</f>
        <v>0</v>
      </c>
      <c r="D23" s="523">
        <f>SUM(D18:D22)</f>
        <v>0</v>
      </c>
      <c r="E23" s="522">
        <f>SUM(E18:E22)</f>
        <v>0</v>
      </c>
      <c r="F23" s="524">
        <f>SUM(F18:F22)</f>
        <v>0</v>
      </c>
      <c r="G23" s="1286">
        <v>0</v>
      </c>
      <c r="H23" s="1286">
        <v>0</v>
      </c>
      <c r="I23" s="1287">
        <v>0</v>
      </c>
      <c r="J23" s="360"/>
      <c r="K23" s="440">
        <f>IF(AND(C23=0,D23=0),0,IF(AND(C23=0,D23&gt;0),1,IF(AND(C23=0,D23&lt;0),-1,(D23-C23)/ABS(C23))))</f>
        <v>0</v>
      </c>
      <c r="L23" s="441">
        <f t="shared" si="4"/>
        <v>0</v>
      </c>
      <c r="M23" s="441">
        <f t="shared" si="4"/>
        <v>0</v>
      </c>
      <c r="N23" s="441">
        <f t="shared" si="4"/>
        <v>0</v>
      </c>
      <c r="O23" s="441">
        <f t="shared" si="4"/>
        <v>0</v>
      </c>
      <c r="P23" s="442">
        <f t="shared" si="4"/>
        <v>0</v>
      </c>
      <c r="Q23" s="360"/>
    </row>
    <row r="24" spans="1:17" ht="15" customHeight="1" x14ac:dyDescent="0.2">
      <c r="A24" s="146"/>
      <c r="B24" s="525"/>
      <c r="C24" s="508"/>
      <c r="D24" s="508"/>
      <c r="E24" s="508"/>
      <c r="F24" s="508"/>
      <c r="G24" s="508"/>
      <c r="H24" s="508"/>
      <c r="I24" s="509"/>
      <c r="J24" s="360"/>
      <c r="K24" s="709"/>
      <c r="L24" s="710"/>
      <c r="M24" s="710"/>
      <c r="N24" s="710"/>
      <c r="O24" s="710"/>
      <c r="P24" s="711"/>
      <c r="Q24" s="360"/>
    </row>
    <row r="25" spans="1:17" ht="40.5" x14ac:dyDescent="0.2">
      <c r="A25" s="186">
        <v>3</v>
      </c>
      <c r="B25" s="452" t="s">
        <v>55</v>
      </c>
      <c r="C25" s="453">
        <f t="shared" ref="C25:I25" si="5">C15-C23</f>
        <v>0</v>
      </c>
      <c r="D25" s="454">
        <f t="shared" si="5"/>
        <v>0</v>
      </c>
      <c r="E25" s="455">
        <f t="shared" si="5"/>
        <v>0</v>
      </c>
      <c r="F25" s="456">
        <f t="shared" si="5"/>
        <v>0</v>
      </c>
      <c r="G25" s="456">
        <f t="shared" si="5"/>
        <v>0</v>
      </c>
      <c r="H25" s="456">
        <f t="shared" si="5"/>
        <v>0</v>
      </c>
      <c r="I25" s="454">
        <f t="shared" si="5"/>
        <v>0</v>
      </c>
      <c r="J25" s="431"/>
      <c r="K25" s="457">
        <f t="shared" ref="K25:P25" si="6">IF(AND(C25=0,D25=0),0,IF(AND(C25=0,D25&gt;0),1,IF(AND(C25=0,D25&lt;0),-1,(D25-C25)/ABS(C25))))</f>
        <v>0</v>
      </c>
      <c r="L25" s="458">
        <f t="shared" si="6"/>
        <v>0</v>
      </c>
      <c r="M25" s="458">
        <f t="shared" si="6"/>
        <v>0</v>
      </c>
      <c r="N25" s="458">
        <f t="shared" si="6"/>
        <v>0</v>
      </c>
      <c r="O25" s="458">
        <f t="shared" si="6"/>
        <v>0</v>
      </c>
      <c r="P25" s="459">
        <f t="shared" si="6"/>
        <v>0</v>
      </c>
      <c r="Q25" s="360"/>
    </row>
    <row r="26" spans="1:17" ht="15" customHeight="1" x14ac:dyDescent="0.2">
      <c r="A26" s="146"/>
      <c r="B26" s="147"/>
      <c r="C26" s="508"/>
      <c r="D26" s="508"/>
      <c r="E26" s="508"/>
      <c r="F26" s="508"/>
      <c r="G26" s="1289"/>
      <c r="H26" s="1289"/>
      <c r="I26" s="1290"/>
      <c r="J26" s="360"/>
      <c r="K26" s="709"/>
      <c r="L26" s="710"/>
      <c r="M26" s="710"/>
      <c r="N26" s="710"/>
      <c r="O26" s="710"/>
      <c r="P26" s="711"/>
      <c r="Q26" s="360"/>
    </row>
    <row r="27" spans="1:17" ht="15" customHeight="1" x14ac:dyDescent="0.2">
      <c r="A27" s="26">
        <v>4</v>
      </c>
      <c r="B27" s="526" t="s">
        <v>56</v>
      </c>
      <c r="C27" s="527">
        <v>0</v>
      </c>
      <c r="D27" s="528">
        <v>0</v>
      </c>
      <c r="E27" s="527">
        <v>0</v>
      </c>
      <c r="F27" s="1300">
        <v>0</v>
      </c>
      <c r="G27" s="1279"/>
      <c r="H27" s="1280"/>
      <c r="I27" s="1281"/>
      <c r="K27" s="434">
        <f>IF(AND(C27=0,D27=0),0,IF(AND(C27=0,D27&gt;0),1,IF(AND(C27=0,D27&lt;0),-1,(D27-C27)/ABS(C27))))</f>
        <v>0</v>
      </c>
      <c r="L27" s="435">
        <f t="shared" ref="L27:M31" si="7">IF(AND(D27=0,E27=0),0,IF(AND(D27=0,E27&gt;0),1,IF(AND(D27=0,E27&lt;0),-1,(E27-D27)/ABS(D27))))</f>
        <v>0</v>
      </c>
      <c r="M27" s="435">
        <f t="shared" si="7"/>
        <v>0</v>
      </c>
      <c r="N27" s="1279"/>
      <c r="O27" s="1280"/>
      <c r="P27" s="1281"/>
      <c r="Q27" s="360"/>
    </row>
    <row r="28" spans="1:17" ht="15" customHeight="1" x14ac:dyDescent="0.2">
      <c r="A28" s="547">
        <v>5</v>
      </c>
      <c r="B28" s="529" t="s">
        <v>57</v>
      </c>
      <c r="C28" s="527">
        <v>0</v>
      </c>
      <c r="D28" s="528">
        <v>0</v>
      </c>
      <c r="E28" s="527">
        <v>0</v>
      </c>
      <c r="F28" s="1300">
        <v>0</v>
      </c>
      <c r="G28" s="1279"/>
      <c r="H28" s="1280"/>
      <c r="I28" s="1281"/>
      <c r="K28" s="685">
        <f>IF(AND(C28=0,D28=0),0,IF(AND(C28=0,D28&gt;0),1,IF(AND(C28=0,D28&lt;0),-1,(D28-C28)/ABS(C28))))</f>
        <v>0</v>
      </c>
      <c r="L28" s="686">
        <f>IF(AND(D28=0,E28=0),0,IF(AND(D28=0,E28&gt;0),1,IF(AND(D28=0,E28&lt;0),-1,(E28-D28)/ABS(D28))))</f>
        <v>0</v>
      </c>
      <c r="M28" s="686">
        <f>IF(AND(E28=0,F28=0),0,IF(AND(E28=0,F28&gt;0),1,IF(AND(E28=0,F28&lt;0),-1,(F28-E28)/ABS(E28))))</f>
        <v>0</v>
      </c>
      <c r="N28" s="1279"/>
      <c r="O28" s="1280"/>
      <c r="P28" s="1281"/>
      <c r="Q28" s="360"/>
    </row>
    <row r="29" spans="1:17" ht="15" customHeight="1" x14ac:dyDescent="0.2">
      <c r="A29" s="26">
        <v>6</v>
      </c>
      <c r="B29" s="529" t="s">
        <v>58</v>
      </c>
      <c r="C29" s="530">
        <v>0</v>
      </c>
      <c r="D29" s="531">
        <v>0</v>
      </c>
      <c r="E29" s="530">
        <v>0</v>
      </c>
      <c r="F29" s="1301">
        <v>0</v>
      </c>
      <c r="G29" s="1279"/>
      <c r="H29" s="1280"/>
      <c r="I29" s="1281"/>
      <c r="K29" s="437">
        <f>IF(AND(C29=0,D29=0),0,IF(AND(C29=0,D29&gt;0),1,IF(AND(C29=0,D29&lt;0),-1,(D29-C29)/ABS(C29))))</f>
        <v>0</v>
      </c>
      <c r="L29" s="438">
        <f t="shared" si="7"/>
        <v>0</v>
      </c>
      <c r="M29" s="438">
        <f t="shared" si="7"/>
        <v>0</v>
      </c>
      <c r="N29" s="1279"/>
      <c r="O29" s="1280"/>
      <c r="P29" s="1281"/>
      <c r="Q29" s="360"/>
    </row>
    <row r="30" spans="1:17" ht="15" customHeight="1" x14ac:dyDescent="0.2">
      <c r="A30" s="26">
        <v>7</v>
      </c>
      <c r="B30" s="529" t="s">
        <v>59</v>
      </c>
      <c r="C30" s="530">
        <v>0</v>
      </c>
      <c r="D30" s="531">
        <v>0</v>
      </c>
      <c r="E30" s="530">
        <v>0</v>
      </c>
      <c r="F30" s="1301">
        <v>0</v>
      </c>
      <c r="G30" s="1279"/>
      <c r="H30" s="1280"/>
      <c r="I30" s="1281"/>
      <c r="K30" s="437">
        <f>IF(AND(C30=0,D30=0),0,IF(AND(C30=0,D30&gt;0),1,IF(AND(C30=0,D30&lt;0),-1,(D30-C30)/ABS(C30))))</f>
        <v>0</v>
      </c>
      <c r="L30" s="438">
        <f t="shared" si="7"/>
        <v>0</v>
      </c>
      <c r="M30" s="438">
        <f t="shared" si="7"/>
        <v>0</v>
      </c>
      <c r="N30" s="1279"/>
      <c r="O30" s="1280"/>
      <c r="P30" s="1281"/>
      <c r="Q30" s="360"/>
    </row>
    <row r="31" spans="1:17" ht="15" customHeight="1" x14ac:dyDescent="0.2">
      <c r="A31" s="26">
        <v>8</v>
      </c>
      <c r="B31" s="529" t="s">
        <v>60</v>
      </c>
      <c r="C31" s="530">
        <v>0</v>
      </c>
      <c r="D31" s="531">
        <v>0</v>
      </c>
      <c r="E31" s="530">
        <v>0</v>
      </c>
      <c r="F31" s="1301">
        <v>0</v>
      </c>
      <c r="G31" s="1279"/>
      <c r="H31" s="1280"/>
      <c r="I31" s="1281"/>
      <c r="K31" s="440">
        <f>IF(AND(C31=0,D31=0),0,IF(AND(C31=0,D31&gt;0),1,IF(AND(C31=0,D31&lt;0),-1,(D31-C31)/ABS(C31))))</f>
        <v>0</v>
      </c>
      <c r="L31" s="441">
        <f t="shared" si="7"/>
        <v>0</v>
      </c>
      <c r="M31" s="441">
        <f t="shared" si="7"/>
        <v>0</v>
      </c>
      <c r="N31" s="1279"/>
      <c r="O31" s="1280"/>
      <c r="P31" s="1281"/>
      <c r="Q31" s="360"/>
    </row>
    <row r="32" spans="1:17" ht="15" customHeight="1" x14ac:dyDescent="0.2">
      <c r="A32" s="146"/>
      <c r="B32" s="147"/>
      <c r="C32" s="508"/>
      <c r="D32" s="508"/>
      <c r="E32" s="508"/>
      <c r="F32" s="508"/>
      <c r="G32" s="1293"/>
      <c r="H32" s="1293"/>
      <c r="I32" s="1294"/>
      <c r="J32" s="360"/>
      <c r="K32" s="709"/>
      <c r="L32" s="710"/>
      <c r="M32" s="710"/>
      <c r="N32" s="710"/>
      <c r="O32" s="710"/>
      <c r="P32" s="711"/>
      <c r="Q32" s="360"/>
    </row>
    <row r="33" spans="1:17" ht="15" customHeight="1" x14ac:dyDescent="0.2">
      <c r="A33" s="186">
        <v>9</v>
      </c>
      <c r="B33" s="504" t="s">
        <v>61</v>
      </c>
      <c r="C33" s="505">
        <f>SUM(C25,C27:C31)</f>
        <v>0</v>
      </c>
      <c r="D33" s="506">
        <f t="shared" ref="D33:F33" si="8">SUM(D25,D27:D31)</f>
        <v>0</v>
      </c>
      <c r="E33" s="505">
        <f t="shared" si="8"/>
        <v>0</v>
      </c>
      <c r="F33" s="1137">
        <f t="shared" si="8"/>
        <v>0</v>
      </c>
      <c r="G33" s="1073"/>
      <c r="H33" s="1293"/>
      <c r="I33" s="1294"/>
      <c r="K33" s="443">
        <f t="shared" ref="K33:L33" si="9">IF(AND(C33=0,D33=0),0,IF(AND(C33=0,D33&gt;0),1,IF(AND(C33=0,D33&lt;0),-1,(D33-C33)/ABS(C33))))</f>
        <v>0</v>
      </c>
      <c r="L33" s="444">
        <f t="shared" si="9"/>
        <v>0</v>
      </c>
      <c r="M33" s="445">
        <f>IF(AND(E33=0,F33=0),0,IF(AND(E33=0,F33&gt;0),1,IF(AND(E33=0,F33&lt;0),-1,(F33-E33)/ABS(E33))))</f>
        <v>0</v>
      </c>
      <c r="N33" s="710"/>
      <c r="O33" s="710"/>
      <c r="P33" s="711"/>
      <c r="Q33" s="360"/>
    </row>
    <row r="34" spans="1:17" ht="15" customHeight="1" x14ac:dyDescent="0.2">
      <c r="A34" s="146"/>
      <c r="B34" s="532"/>
      <c r="C34" s="508"/>
      <c r="D34" s="508"/>
      <c r="E34" s="508"/>
      <c r="F34" s="508"/>
      <c r="G34" s="1293"/>
      <c r="H34" s="1293"/>
      <c r="I34" s="1294"/>
      <c r="J34" s="360"/>
      <c r="K34" s="709"/>
      <c r="L34" s="710"/>
      <c r="M34" s="710"/>
      <c r="N34" s="710"/>
      <c r="O34" s="710"/>
      <c r="P34" s="711"/>
      <c r="Q34" s="360"/>
    </row>
    <row r="35" spans="1:17" ht="15" customHeight="1" x14ac:dyDescent="0.2">
      <c r="A35" s="26">
        <v>10</v>
      </c>
      <c r="B35" s="359" t="s">
        <v>62</v>
      </c>
      <c r="C35" s="446">
        <v>0</v>
      </c>
      <c r="D35" s="447">
        <v>0</v>
      </c>
      <c r="E35" s="446">
        <v>0</v>
      </c>
      <c r="F35" s="448">
        <v>0</v>
      </c>
      <c r="G35" s="1279"/>
      <c r="H35" s="1280"/>
      <c r="I35" s="1281"/>
      <c r="J35" s="360"/>
      <c r="K35" s="443">
        <f t="shared" ref="K35:M35" si="10">IF(AND(C35=0,D35=0),0,IF(AND(C35=0,D35&gt;0),1,IF(AND(C35=0,D35&lt;0),-1,(D35-C35)/ABS(C35))))</f>
        <v>0</v>
      </c>
      <c r="L35" s="444">
        <f t="shared" si="10"/>
        <v>0</v>
      </c>
      <c r="M35" s="444">
        <f t="shared" si="10"/>
        <v>0</v>
      </c>
      <c r="N35" s="1279"/>
      <c r="O35" s="1280"/>
      <c r="P35" s="1281"/>
      <c r="Q35" s="360"/>
    </row>
    <row r="36" spans="1:17" ht="15" customHeight="1" x14ac:dyDescent="0.2">
      <c r="A36" s="146"/>
      <c r="B36" s="147"/>
      <c r="C36" s="508"/>
      <c r="D36" s="508"/>
      <c r="E36" s="508"/>
      <c r="F36" s="508"/>
      <c r="G36" s="1293"/>
      <c r="H36" s="1293"/>
      <c r="I36" s="1294"/>
      <c r="J36" s="360"/>
      <c r="K36" s="709"/>
      <c r="L36" s="710"/>
      <c r="M36" s="710"/>
      <c r="N36" s="710"/>
      <c r="O36" s="710"/>
      <c r="P36" s="711"/>
      <c r="Q36" s="360"/>
    </row>
    <row r="37" spans="1:17" ht="15" customHeight="1" x14ac:dyDescent="0.2">
      <c r="A37" s="186">
        <v>11</v>
      </c>
      <c r="B37" s="504" t="s">
        <v>63</v>
      </c>
      <c r="C37" s="505">
        <f>SUM(C33,C35)</f>
        <v>0</v>
      </c>
      <c r="D37" s="506">
        <f t="shared" ref="D37:F37" si="11">SUM(D33,D35)</f>
        <v>0</v>
      </c>
      <c r="E37" s="505">
        <f t="shared" si="11"/>
        <v>0</v>
      </c>
      <c r="F37" s="1137">
        <f t="shared" si="11"/>
        <v>0</v>
      </c>
      <c r="G37" s="1073"/>
      <c r="H37" s="1293"/>
      <c r="I37" s="1294"/>
      <c r="K37" s="443">
        <f t="shared" ref="K37:M37" si="12">IF(AND(C37=0,D37=0),0,IF(AND(C37=0,D37&gt;0),1,IF(AND(C37=0,D37&lt;0),-1,(D37-C37)/ABS(C37))))</f>
        <v>0</v>
      </c>
      <c r="L37" s="444">
        <f t="shared" si="12"/>
        <v>0</v>
      </c>
      <c r="M37" s="445">
        <f t="shared" si="12"/>
        <v>0</v>
      </c>
      <c r="N37" s="710"/>
      <c r="O37" s="710"/>
      <c r="P37" s="711"/>
      <c r="Q37" s="360"/>
    </row>
    <row r="38" spans="1:17" ht="15" customHeight="1" x14ac:dyDescent="0.2">
      <c r="A38" s="146"/>
      <c r="B38" s="147"/>
      <c r="C38" s="508"/>
      <c r="D38" s="508"/>
      <c r="E38" s="508"/>
      <c r="F38" s="508"/>
      <c r="G38" s="1293"/>
      <c r="H38" s="1293"/>
      <c r="I38" s="1294"/>
      <c r="J38" s="360"/>
      <c r="K38" s="709"/>
      <c r="L38" s="710"/>
      <c r="M38" s="710"/>
      <c r="N38" s="710"/>
      <c r="O38" s="710"/>
      <c r="P38" s="711"/>
      <c r="Q38" s="360"/>
    </row>
    <row r="39" spans="1:17" ht="15" customHeight="1" x14ac:dyDescent="0.2">
      <c r="A39" s="26">
        <v>12</v>
      </c>
      <c r="B39" s="359" t="s">
        <v>64</v>
      </c>
      <c r="C39" s="446">
        <v>0</v>
      </c>
      <c r="D39" s="447">
        <v>0</v>
      </c>
      <c r="E39" s="446">
        <v>0</v>
      </c>
      <c r="F39" s="1203">
        <v>0</v>
      </c>
      <c r="G39" s="1279"/>
      <c r="H39" s="1280"/>
      <c r="I39" s="1281"/>
      <c r="K39" s="434">
        <f>IF(AND(C39=0,D39=0),0,IF(AND(C39=0,D39&gt;0),1,IF(AND(C39=0,D39&lt;0),-1,(D39-C39)/ABS(C39))))</f>
        <v>0</v>
      </c>
      <c r="L39" s="435">
        <f t="shared" ref="L39:M42" si="13">IF(AND(D39=0,E39=0),0,IF(AND(D39=0,E39&gt;0),1,IF(AND(D39=0,E39&lt;0),-1,(E39-D39)/ABS(D39))))</f>
        <v>0</v>
      </c>
      <c r="M39" s="435">
        <f t="shared" si="13"/>
        <v>0</v>
      </c>
      <c r="N39" s="1279"/>
      <c r="O39" s="1280"/>
      <c r="P39" s="1281"/>
      <c r="Q39" s="360"/>
    </row>
    <row r="40" spans="1:17" ht="15" customHeight="1" x14ac:dyDescent="0.2">
      <c r="A40" s="26">
        <v>13</v>
      </c>
      <c r="B40" s="359" t="s">
        <v>65</v>
      </c>
      <c r="C40" s="446">
        <v>0</v>
      </c>
      <c r="D40" s="447">
        <v>0</v>
      </c>
      <c r="E40" s="446">
        <v>0</v>
      </c>
      <c r="F40" s="1203">
        <v>0</v>
      </c>
      <c r="G40" s="1279"/>
      <c r="H40" s="1280"/>
      <c r="I40" s="1281"/>
      <c r="K40" s="437">
        <f>IF(AND(C40=0,D40=0),0,IF(AND(C40=0,D40&gt;0),1,IF(AND(C40=0,D40&lt;0),-1,(D40-C40)/ABS(C40))))</f>
        <v>0</v>
      </c>
      <c r="L40" s="438">
        <f t="shared" si="13"/>
        <v>0</v>
      </c>
      <c r="M40" s="438">
        <f t="shared" si="13"/>
        <v>0</v>
      </c>
      <c r="N40" s="1279"/>
      <c r="O40" s="1280"/>
      <c r="P40" s="1281"/>
      <c r="Q40" s="360"/>
    </row>
    <row r="41" spans="1:17" ht="27" x14ac:dyDescent="0.2">
      <c r="A41" s="26">
        <v>14</v>
      </c>
      <c r="B41" s="533" t="s">
        <v>66</v>
      </c>
      <c r="C41" s="446">
        <v>0</v>
      </c>
      <c r="D41" s="447">
        <v>0</v>
      </c>
      <c r="E41" s="446">
        <v>0</v>
      </c>
      <c r="F41" s="1203">
        <v>0</v>
      </c>
      <c r="G41" s="1279"/>
      <c r="H41" s="1280"/>
      <c r="I41" s="1281"/>
      <c r="J41" s="311"/>
      <c r="K41" s="437">
        <f>IF(AND(C41=0,D41=0),0,IF(AND(C41=0,D41&gt;0),1,IF(AND(C41=0,D41&lt;0),-1,(D41-C41)/ABS(C41))))</f>
        <v>0</v>
      </c>
      <c r="L41" s="438">
        <f t="shared" si="13"/>
        <v>0</v>
      </c>
      <c r="M41" s="438">
        <f t="shared" si="13"/>
        <v>0</v>
      </c>
      <c r="N41" s="1279"/>
      <c r="O41" s="1280"/>
      <c r="P41" s="1281"/>
      <c r="Q41" s="360"/>
    </row>
    <row r="42" spans="1:17" ht="15" customHeight="1" x14ac:dyDescent="0.2">
      <c r="A42" s="26">
        <v>15</v>
      </c>
      <c r="B42" s="359" t="s">
        <v>67</v>
      </c>
      <c r="C42" s="446">
        <v>0</v>
      </c>
      <c r="D42" s="447">
        <v>0</v>
      </c>
      <c r="E42" s="446">
        <v>0</v>
      </c>
      <c r="F42" s="1203">
        <v>0</v>
      </c>
      <c r="G42" s="1279"/>
      <c r="H42" s="1280"/>
      <c r="I42" s="1281"/>
      <c r="K42" s="440">
        <f>IF(AND(C42=0,D42=0),0,IF(AND(C42=0,D42&gt;0),1,IF(AND(C42=0,D42&lt;0),-1,(D42-C42)/ABS(C42))))</f>
        <v>0</v>
      </c>
      <c r="L42" s="441">
        <f t="shared" si="13"/>
        <v>0</v>
      </c>
      <c r="M42" s="441">
        <f t="shared" si="13"/>
        <v>0</v>
      </c>
      <c r="N42" s="1279"/>
      <c r="O42" s="1280"/>
      <c r="P42" s="1281"/>
      <c r="Q42" s="360"/>
    </row>
    <row r="43" spans="1:17" ht="15" customHeight="1" x14ac:dyDescent="0.2">
      <c r="A43" s="146"/>
      <c r="B43" s="147"/>
      <c r="C43" s="508"/>
      <c r="D43" s="508"/>
      <c r="E43" s="508"/>
      <c r="F43" s="508"/>
      <c r="G43" s="1291"/>
      <c r="H43" s="1291"/>
      <c r="I43" s="1292"/>
      <c r="J43" s="360"/>
      <c r="K43" s="709"/>
      <c r="L43" s="710"/>
      <c r="M43" s="710"/>
      <c r="N43" s="710"/>
      <c r="O43" s="710"/>
      <c r="P43" s="711"/>
      <c r="Q43" s="360"/>
    </row>
    <row r="44" spans="1:17" ht="15" customHeight="1" x14ac:dyDescent="0.2">
      <c r="A44" s="186">
        <v>16</v>
      </c>
      <c r="B44" s="504" t="s">
        <v>68</v>
      </c>
      <c r="C44" s="505">
        <f>SUM(C37,C39:C42)</f>
        <v>0</v>
      </c>
      <c r="D44" s="506">
        <f t="shared" ref="D44:E44" si="14">SUM(D37,D39:D42)</f>
        <v>0</v>
      </c>
      <c r="E44" s="505">
        <f t="shared" si="14"/>
        <v>0</v>
      </c>
      <c r="F44" s="507">
        <f>SUM(F37,F39:F42)</f>
        <v>0</v>
      </c>
      <c r="G44" s="1382">
        <v>0</v>
      </c>
      <c r="H44" s="1288">
        <v>0</v>
      </c>
      <c r="I44" s="1288">
        <v>0</v>
      </c>
      <c r="J44" s="360"/>
      <c r="K44" s="443">
        <f t="shared" ref="K44:P44" si="15">IF(AND(C44=0,D44=0),0,IF(AND(C44=0,D44&gt;0),1,IF(AND(C44=0,D44&lt;0),-1,(D44-C44)/ABS(C44))))</f>
        <v>0</v>
      </c>
      <c r="L44" s="444">
        <f t="shared" si="15"/>
        <v>0</v>
      </c>
      <c r="M44" s="444">
        <f t="shared" si="15"/>
        <v>0</v>
      </c>
      <c r="N44" s="444">
        <f t="shared" si="15"/>
        <v>0</v>
      </c>
      <c r="O44" s="444">
        <f t="shared" si="15"/>
        <v>0</v>
      </c>
      <c r="P44" s="445">
        <f t="shared" si="15"/>
        <v>0</v>
      </c>
      <c r="Q44" s="360"/>
    </row>
    <row r="45" spans="1:17" ht="15" customHeight="1" x14ac:dyDescent="0.2">
      <c r="A45" s="146"/>
      <c r="B45" s="147"/>
      <c r="C45" s="508"/>
      <c r="D45" s="508"/>
      <c r="E45" s="508"/>
      <c r="F45" s="508"/>
      <c r="G45" s="508"/>
      <c r="H45" s="508"/>
      <c r="I45" s="509"/>
      <c r="J45" s="360"/>
      <c r="K45" s="709"/>
      <c r="L45" s="710"/>
      <c r="M45" s="710"/>
      <c r="N45" s="710"/>
      <c r="O45" s="710"/>
      <c r="P45" s="711"/>
      <c r="Q45" s="360"/>
    </row>
    <row r="46" spans="1:17" ht="15" customHeight="1" x14ac:dyDescent="0.2">
      <c r="A46" s="98">
        <v>17</v>
      </c>
      <c r="B46" s="189" t="s">
        <v>69</v>
      </c>
      <c r="C46" s="510" t="s">
        <v>27</v>
      </c>
      <c r="D46" s="510" t="s">
        <v>27</v>
      </c>
      <c r="E46" s="510" t="s">
        <v>27</v>
      </c>
      <c r="F46" s="510" t="s">
        <v>27</v>
      </c>
      <c r="G46" s="510" t="s">
        <v>27</v>
      </c>
      <c r="H46" s="510" t="s">
        <v>27</v>
      </c>
      <c r="I46" s="511" t="s">
        <v>27</v>
      </c>
      <c r="J46" s="360"/>
      <c r="K46" s="709"/>
      <c r="L46" s="710"/>
      <c r="M46" s="710"/>
      <c r="N46" s="710"/>
      <c r="O46" s="710"/>
      <c r="P46" s="711"/>
      <c r="Q46" s="360"/>
    </row>
    <row r="47" spans="1:17" ht="15" customHeight="1" x14ac:dyDescent="0.2">
      <c r="A47" s="143" t="s">
        <v>70</v>
      </c>
      <c r="B47" s="550" t="s">
        <v>71</v>
      </c>
      <c r="C47" s="534">
        <v>0</v>
      </c>
      <c r="D47" s="535">
        <v>0</v>
      </c>
      <c r="E47" s="534">
        <v>0</v>
      </c>
      <c r="F47" s="536">
        <v>0</v>
      </c>
      <c r="G47" s="1279"/>
      <c r="H47" s="1280"/>
      <c r="I47" s="1281"/>
      <c r="J47" s="360"/>
      <c r="K47" s="434">
        <f t="shared" ref="K47:M48" si="16">IF(AND(C47=0,D47=0),0,IF(AND(C47=0,D47&gt;0),1,IF(AND(C47=0,D47&lt;0),-1,(D47-C47)/ABS(C47))))</f>
        <v>0</v>
      </c>
      <c r="L47" s="435">
        <f t="shared" si="16"/>
        <v>0</v>
      </c>
      <c r="M47" s="435">
        <f t="shared" si="16"/>
        <v>0</v>
      </c>
      <c r="N47" s="1279"/>
      <c r="O47" s="1280"/>
      <c r="P47" s="1281"/>
      <c r="Q47" s="360"/>
    </row>
    <row r="48" spans="1:17" ht="15" customHeight="1" x14ac:dyDescent="0.2">
      <c r="A48" s="145" t="s">
        <v>72</v>
      </c>
      <c r="B48" s="552" t="s">
        <v>73</v>
      </c>
      <c r="C48" s="501">
        <f>C37-C47</f>
        <v>0</v>
      </c>
      <c r="D48" s="502">
        <f t="shared" ref="D48:F48" si="17">D37-D47</f>
        <v>0</v>
      </c>
      <c r="E48" s="501">
        <f t="shared" si="17"/>
        <v>0</v>
      </c>
      <c r="F48" s="503">
        <f t="shared" si="17"/>
        <v>0</v>
      </c>
      <c r="G48" s="1279"/>
      <c r="H48" s="1280"/>
      <c r="I48" s="1281"/>
      <c r="J48" s="360"/>
      <c r="K48" s="440">
        <f t="shared" si="16"/>
        <v>0</v>
      </c>
      <c r="L48" s="441">
        <f t="shared" si="16"/>
        <v>0</v>
      </c>
      <c r="M48" s="441">
        <f t="shared" si="16"/>
        <v>0</v>
      </c>
      <c r="N48" s="1279"/>
      <c r="O48" s="1280"/>
      <c r="P48" s="1281"/>
      <c r="Q48" s="360"/>
    </row>
    <row r="49" spans="1:17" ht="15" customHeight="1" x14ac:dyDescent="0.2">
      <c r="A49" s="146"/>
      <c r="B49" s="147"/>
      <c r="C49" s="508"/>
      <c r="D49" s="508"/>
      <c r="E49" s="508"/>
      <c r="F49" s="508"/>
      <c r="G49" s="1293"/>
      <c r="H49" s="1293"/>
      <c r="I49" s="1294"/>
      <c r="J49" s="360"/>
      <c r="K49" s="709"/>
      <c r="L49" s="710"/>
      <c r="M49" s="1377"/>
      <c r="N49" s="1280"/>
      <c r="O49" s="1280"/>
      <c r="P49" s="1281"/>
      <c r="Q49" s="360"/>
    </row>
    <row r="50" spans="1:17" ht="15" customHeight="1" x14ac:dyDescent="0.2">
      <c r="A50" s="145">
        <v>18</v>
      </c>
      <c r="B50" s="359" t="s">
        <v>74</v>
      </c>
      <c r="C50" s="518">
        <v>0</v>
      </c>
      <c r="D50" s="520">
        <v>0</v>
      </c>
      <c r="E50" s="518">
        <v>0</v>
      </c>
      <c r="F50" s="447">
        <v>0</v>
      </c>
      <c r="G50" s="1378"/>
      <c r="H50" s="1379"/>
      <c r="I50" s="1380"/>
      <c r="J50" s="360"/>
      <c r="K50" s="443">
        <f t="shared" ref="K50:M50" si="18">IF(AND(C50=0,D50=0),0,IF(AND(C50=0,D50&gt;0),1,IF(AND(C50=0,D50&lt;0),-1,(D50-C50)/ABS(C50))))</f>
        <v>0</v>
      </c>
      <c r="L50" s="444">
        <f t="shared" si="18"/>
        <v>0</v>
      </c>
      <c r="M50" s="444">
        <f t="shared" si="18"/>
        <v>0</v>
      </c>
      <c r="N50" s="1371"/>
      <c r="O50" s="1372"/>
      <c r="P50" s="1373"/>
      <c r="Q50" s="360"/>
    </row>
    <row r="51" spans="1:17" x14ac:dyDescent="0.2">
      <c r="A51" s="762"/>
      <c r="B51" s="763"/>
      <c r="C51" s="763"/>
      <c r="D51" s="763"/>
      <c r="E51" s="763"/>
      <c r="F51" s="763"/>
      <c r="G51" s="415"/>
      <c r="H51" s="415"/>
      <c r="I51" s="1356"/>
      <c r="J51" s="360"/>
    </row>
    <row r="52" spans="1:17" ht="42" customHeight="1" x14ac:dyDescent="0.2">
      <c r="A52" s="916">
        <v>19</v>
      </c>
      <c r="B52" s="1590" t="s">
        <v>75</v>
      </c>
      <c r="C52" s="1591"/>
      <c r="D52" s="828"/>
      <c r="E52" s="1381"/>
      <c r="F52" s="415"/>
      <c r="G52" s="415"/>
      <c r="H52" s="415"/>
      <c r="I52" s="1356"/>
      <c r="J52" s="360"/>
    </row>
    <row r="53" spans="1:17" ht="54" x14ac:dyDescent="0.25">
      <c r="A53" s="1039"/>
      <c r="B53" s="1039" t="s">
        <v>76</v>
      </c>
      <c r="C53" s="1035"/>
      <c r="D53" s="1036"/>
      <c r="E53" s="415"/>
      <c r="F53" s="415"/>
      <c r="G53" s="415"/>
      <c r="H53" s="415"/>
      <c r="I53" s="1356"/>
      <c r="Q53"/>
    </row>
    <row r="54" spans="1:17" ht="129.75" customHeight="1" x14ac:dyDescent="0.2">
      <c r="A54" s="1042"/>
      <c r="B54" s="1040"/>
      <c r="C54" s="1037"/>
      <c r="D54" s="1038"/>
      <c r="E54" s="764"/>
      <c r="F54" s="764"/>
      <c r="G54" s="764"/>
      <c r="H54" s="764"/>
      <c r="I54" s="765"/>
    </row>
    <row r="55" spans="1:17" x14ac:dyDescent="0.2">
      <c r="A55" s="371"/>
      <c r="B55" s="372"/>
      <c r="C55" s="311"/>
      <c r="D55" s="372"/>
      <c r="E55" s="372"/>
      <c r="F55" s="372"/>
      <c r="G55" s="372"/>
      <c r="H55" s="372"/>
      <c r="I55" s="372"/>
    </row>
    <row r="56" spans="1:17" s="46" customFormat="1" x14ac:dyDescent="0.2"/>
    <row r="57" spans="1:17" s="46" customFormat="1" x14ac:dyDescent="0.2"/>
    <row r="58" spans="1:17" s="46" customFormat="1" x14ac:dyDescent="0.2"/>
    <row r="59" spans="1:17" s="46" customFormat="1" x14ac:dyDescent="0.2">
      <c r="A59" s="97"/>
    </row>
    <row r="60" spans="1:17" s="46" customFormat="1" x14ac:dyDescent="0.2">
      <c r="A60" s="97"/>
    </row>
    <row r="61" spans="1:17" s="46" customFormat="1" x14ac:dyDescent="0.2">
      <c r="A61" s="97"/>
    </row>
    <row r="62" spans="1:17" s="46" customFormat="1" x14ac:dyDescent="0.2">
      <c r="A62" s="97"/>
    </row>
    <row r="63" spans="1:17" s="46" customFormat="1" x14ac:dyDescent="0.2">
      <c r="A63" s="97"/>
    </row>
    <row r="64" spans="1:17" s="46" customFormat="1" x14ac:dyDescent="0.2">
      <c r="A64" s="97"/>
    </row>
    <row r="65" spans="1:1" s="46" customFormat="1" x14ac:dyDescent="0.2">
      <c r="A65" s="97"/>
    </row>
    <row r="66" spans="1:1" s="46" customFormat="1" x14ac:dyDescent="0.2">
      <c r="A66" s="97"/>
    </row>
    <row r="67" spans="1:1" s="46" customFormat="1" x14ac:dyDescent="0.2">
      <c r="A67" s="97"/>
    </row>
    <row r="68" spans="1:1" s="46" customFormat="1" x14ac:dyDescent="0.2">
      <c r="A68" s="97"/>
    </row>
    <row r="69" spans="1:1" s="46" customFormat="1" x14ac:dyDescent="0.2">
      <c r="A69" s="97"/>
    </row>
    <row r="70" spans="1:1" s="46" customFormat="1" x14ac:dyDescent="0.2">
      <c r="A70" s="97"/>
    </row>
    <row r="71" spans="1:1" s="46" customFormat="1" x14ac:dyDescent="0.2">
      <c r="A71" s="97"/>
    </row>
    <row r="72" spans="1:1" s="46" customFormat="1" x14ac:dyDescent="0.2">
      <c r="A72" s="97"/>
    </row>
    <row r="73" spans="1:1" s="46" customFormat="1" x14ac:dyDescent="0.2">
      <c r="A73" s="97"/>
    </row>
    <row r="74" spans="1:1" s="46" customFormat="1" x14ac:dyDescent="0.2">
      <c r="A74" s="97"/>
    </row>
    <row r="75" spans="1:1" s="46" customFormat="1" x14ac:dyDescent="0.2">
      <c r="A75" s="97"/>
    </row>
    <row r="76" spans="1:1" s="46" customFormat="1" x14ac:dyDescent="0.2">
      <c r="A76" s="97"/>
    </row>
    <row r="77" spans="1:1" s="46" customFormat="1" x14ac:dyDescent="0.2">
      <c r="A77" s="97"/>
    </row>
    <row r="78" spans="1:1" s="46" customFormat="1" x14ac:dyDescent="0.2">
      <c r="A78" s="97"/>
    </row>
    <row r="79" spans="1:1" s="46" customFormat="1" x14ac:dyDescent="0.2">
      <c r="A79" s="97"/>
    </row>
    <row r="80" spans="1:1" s="46" customFormat="1" x14ac:dyDescent="0.2">
      <c r="A80" s="97"/>
    </row>
    <row r="81" spans="1:1" s="46" customFormat="1" x14ac:dyDescent="0.2">
      <c r="A81" s="97"/>
    </row>
    <row r="82" spans="1:1" s="46" customFormat="1" x14ac:dyDescent="0.2">
      <c r="A82" s="97"/>
    </row>
    <row r="83" spans="1:1" s="46" customFormat="1" x14ac:dyDescent="0.2">
      <c r="A83" s="97"/>
    </row>
    <row r="84" spans="1:1" s="46" customFormat="1" x14ac:dyDescent="0.2">
      <c r="A84" s="97"/>
    </row>
    <row r="85" spans="1:1" s="46" customFormat="1" x14ac:dyDescent="0.2">
      <c r="A85" s="97"/>
    </row>
    <row r="86" spans="1:1" s="46" customFormat="1" x14ac:dyDescent="0.2">
      <c r="A86" s="97"/>
    </row>
    <row r="87" spans="1:1" s="46" customFormat="1" x14ac:dyDescent="0.2">
      <c r="A87" s="97"/>
    </row>
    <row r="88" spans="1:1" s="46" customFormat="1" x14ac:dyDescent="0.2">
      <c r="A88" s="97"/>
    </row>
    <row r="89" spans="1:1" s="46" customFormat="1" x14ac:dyDescent="0.2">
      <c r="A89" s="97"/>
    </row>
    <row r="90" spans="1:1" s="46" customFormat="1" x14ac:dyDescent="0.2">
      <c r="A90" s="97"/>
    </row>
    <row r="91" spans="1:1" s="46" customFormat="1" x14ac:dyDescent="0.2">
      <c r="A91" s="97"/>
    </row>
    <row r="92" spans="1:1" s="46" customFormat="1" x14ac:dyDescent="0.2">
      <c r="A92" s="97"/>
    </row>
    <row r="93" spans="1:1" s="46" customFormat="1" x14ac:dyDescent="0.2">
      <c r="A93" s="97"/>
    </row>
    <row r="94" spans="1:1" s="46" customFormat="1" x14ac:dyDescent="0.2">
      <c r="A94" s="97"/>
    </row>
    <row r="95" spans="1:1" s="46" customFormat="1" x14ac:dyDescent="0.2">
      <c r="A95" s="97"/>
    </row>
    <row r="96" spans="1:1" s="46" customFormat="1" x14ac:dyDescent="0.2">
      <c r="A96" s="97"/>
    </row>
    <row r="97" spans="1:1" s="46" customFormat="1" x14ac:dyDescent="0.2">
      <c r="A97" s="97"/>
    </row>
    <row r="98" spans="1:1" s="46" customFormat="1" x14ac:dyDescent="0.2">
      <c r="A98" s="97"/>
    </row>
    <row r="99" spans="1:1" s="46" customFormat="1" x14ac:dyDescent="0.2">
      <c r="A99" s="97"/>
    </row>
    <row r="100" spans="1:1" s="46" customFormat="1" x14ac:dyDescent="0.2">
      <c r="A100" s="97"/>
    </row>
    <row r="101" spans="1:1" s="46" customFormat="1" x14ac:dyDescent="0.2">
      <c r="A101" s="97"/>
    </row>
    <row r="102" spans="1:1" s="46" customFormat="1" x14ac:dyDescent="0.2">
      <c r="A102" s="97"/>
    </row>
    <row r="103" spans="1:1" s="46" customFormat="1" x14ac:dyDescent="0.2">
      <c r="A103" s="97"/>
    </row>
    <row r="104" spans="1:1" s="46" customFormat="1" x14ac:dyDescent="0.2">
      <c r="A104" s="97"/>
    </row>
    <row r="105" spans="1:1" s="46" customFormat="1" x14ac:dyDescent="0.2">
      <c r="A105" s="97"/>
    </row>
    <row r="106" spans="1:1" s="46" customFormat="1" x14ac:dyDescent="0.2">
      <c r="A106" s="97"/>
    </row>
    <row r="107" spans="1:1" s="46" customFormat="1" x14ac:dyDescent="0.2">
      <c r="A107" s="97"/>
    </row>
    <row r="108" spans="1:1" s="46" customFormat="1" x14ac:dyDescent="0.2">
      <c r="A108" s="97"/>
    </row>
    <row r="109" spans="1:1" s="46" customFormat="1" x14ac:dyDescent="0.2">
      <c r="A109" s="97"/>
    </row>
    <row r="110" spans="1:1" s="46" customFormat="1" x14ac:dyDescent="0.2">
      <c r="A110" s="97"/>
    </row>
    <row r="111" spans="1:1" s="46" customFormat="1" x14ac:dyDescent="0.2">
      <c r="A111" s="97"/>
    </row>
    <row r="112" spans="1:1" s="46" customFormat="1" x14ac:dyDescent="0.2">
      <c r="A112" s="97"/>
    </row>
    <row r="113" spans="1:1" s="46" customFormat="1" x14ac:dyDescent="0.2">
      <c r="A113" s="97"/>
    </row>
    <row r="114" spans="1:1" s="46" customFormat="1" x14ac:dyDescent="0.2">
      <c r="A114" s="97"/>
    </row>
    <row r="115" spans="1:1" s="46" customFormat="1" x14ac:dyDescent="0.2">
      <c r="A115" s="97"/>
    </row>
    <row r="116" spans="1:1" s="46" customFormat="1" x14ac:dyDescent="0.2">
      <c r="A116" s="97"/>
    </row>
    <row r="117" spans="1:1" s="46" customFormat="1" x14ac:dyDescent="0.2">
      <c r="A117" s="97"/>
    </row>
    <row r="118" spans="1:1" s="46" customFormat="1" x14ac:dyDescent="0.2">
      <c r="A118" s="97"/>
    </row>
    <row r="119" spans="1:1" s="46" customFormat="1" x14ac:dyDescent="0.2">
      <c r="A119" s="97"/>
    </row>
    <row r="120" spans="1:1" s="46" customFormat="1" x14ac:dyDescent="0.2">
      <c r="A120" s="97"/>
    </row>
    <row r="121" spans="1:1" s="46" customFormat="1" x14ac:dyDescent="0.2">
      <c r="A121" s="97"/>
    </row>
    <row r="122" spans="1:1" s="46" customFormat="1" x14ac:dyDescent="0.2">
      <c r="A122" s="97"/>
    </row>
    <row r="123" spans="1:1" s="46" customFormat="1" x14ac:dyDescent="0.2">
      <c r="A123" s="97"/>
    </row>
    <row r="124" spans="1:1" s="46" customFormat="1" x14ac:dyDescent="0.2">
      <c r="A124" s="97"/>
    </row>
    <row r="125" spans="1:1" s="46" customFormat="1" x14ac:dyDescent="0.2">
      <c r="A125" s="97"/>
    </row>
    <row r="126" spans="1:1" s="46" customFormat="1" x14ac:dyDescent="0.2">
      <c r="A126" s="97"/>
    </row>
    <row r="127" spans="1:1" s="46" customFormat="1" x14ac:dyDescent="0.2">
      <c r="A127" s="97"/>
    </row>
    <row r="128" spans="1:1" s="46" customFormat="1" x14ac:dyDescent="0.2">
      <c r="A128" s="97"/>
    </row>
    <row r="129" spans="1:1" s="46" customFormat="1" x14ac:dyDescent="0.2">
      <c r="A129" s="97"/>
    </row>
    <row r="130" spans="1:1" s="46" customFormat="1" x14ac:dyDescent="0.2">
      <c r="A130" s="97"/>
    </row>
    <row r="131" spans="1:1" s="46" customFormat="1" x14ac:dyDescent="0.2">
      <c r="A131" s="97"/>
    </row>
    <row r="132" spans="1:1" s="46" customFormat="1" x14ac:dyDescent="0.2">
      <c r="A132" s="97"/>
    </row>
    <row r="133" spans="1:1" s="46" customFormat="1" x14ac:dyDescent="0.2">
      <c r="A133" s="97"/>
    </row>
    <row r="134" spans="1:1" s="46" customFormat="1" x14ac:dyDescent="0.2">
      <c r="A134" s="97"/>
    </row>
    <row r="135" spans="1:1" s="46" customFormat="1" x14ac:dyDescent="0.2">
      <c r="A135" s="97"/>
    </row>
    <row r="136" spans="1:1" s="46" customFormat="1" x14ac:dyDescent="0.2">
      <c r="A136" s="97"/>
    </row>
    <row r="137" spans="1:1" s="46" customFormat="1" x14ac:dyDescent="0.2">
      <c r="A137" s="97"/>
    </row>
    <row r="138" spans="1:1" s="46" customFormat="1" x14ac:dyDescent="0.2">
      <c r="A138" s="97"/>
    </row>
    <row r="139" spans="1:1" s="46" customFormat="1" x14ac:dyDescent="0.2">
      <c r="A139" s="97"/>
    </row>
    <row r="140" spans="1:1" s="46" customFormat="1" x14ac:dyDescent="0.2">
      <c r="A140" s="97"/>
    </row>
    <row r="141" spans="1:1" s="46" customFormat="1" x14ac:dyDescent="0.2">
      <c r="A141" s="97"/>
    </row>
    <row r="142" spans="1:1" s="46" customFormat="1" x14ac:dyDescent="0.2">
      <c r="A142" s="97"/>
    </row>
    <row r="143" spans="1:1" s="46" customFormat="1" x14ac:dyDescent="0.2">
      <c r="A143" s="97"/>
    </row>
    <row r="144" spans="1:1" s="46" customFormat="1" x14ac:dyDescent="0.2">
      <c r="A144" s="97"/>
    </row>
    <row r="145" spans="1:1" s="46" customFormat="1" x14ac:dyDescent="0.2">
      <c r="A145" s="97"/>
    </row>
    <row r="146" spans="1:1" s="46" customFormat="1" x14ac:dyDescent="0.2">
      <c r="A146" s="97"/>
    </row>
    <row r="147" spans="1:1" s="46" customFormat="1" x14ac:dyDescent="0.2">
      <c r="A147" s="97"/>
    </row>
    <row r="148" spans="1:1" s="46" customFormat="1" x14ac:dyDescent="0.2">
      <c r="A148" s="97"/>
    </row>
    <row r="149" spans="1:1" s="46" customFormat="1" x14ac:dyDescent="0.2">
      <c r="A149" s="97"/>
    </row>
    <row r="150" spans="1:1" s="46" customFormat="1" x14ac:dyDescent="0.2">
      <c r="A150" s="97"/>
    </row>
    <row r="151" spans="1:1" s="46" customFormat="1" x14ac:dyDescent="0.2">
      <c r="A151" s="97"/>
    </row>
    <row r="152" spans="1:1" s="46" customFormat="1" x14ac:dyDescent="0.2">
      <c r="A152" s="97"/>
    </row>
    <row r="153" spans="1:1" s="46" customFormat="1" x14ac:dyDescent="0.2">
      <c r="A153" s="97"/>
    </row>
    <row r="154" spans="1:1" s="46" customFormat="1" x14ac:dyDescent="0.2">
      <c r="A154" s="97"/>
    </row>
    <row r="155" spans="1:1" s="46" customFormat="1" x14ac:dyDescent="0.2">
      <c r="A155" s="97"/>
    </row>
    <row r="156" spans="1:1" s="46" customFormat="1" x14ac:dyDescent="0.2">
      <c r="A156" s="97"/>
    </row>
    <row r="157" spans="1:1" s="46" customFormat="1" x14ac:dyDescent="0.2">
      <c r="A157" s="97"/>
    </row>
    <row r="158" spans="1:1" s="46" customFormat="1" x14ac:dyDescent="0.2">
      <c r="A158" s="97"/>
    </row>
    <row r="159" spans="1:1" s="46" customFormat="1" x14ac:dyDescent="0.2">
      <c r="A159" s="97"/>
    </row>
    <row r="160" spans="1:1" s="46" customFormat="1" x14ac:dyDescent="0.2">
      <c r="A160" s="97"/>
    </row>
    <row r="161" spans="1:1" s="46" customFormat="1" x14ac:dyDescent="0.2">
      <c r="A161" s="97"/>
    </row>
    <row r="162" spans="1:1" s="46" customFormat="1" x14ac:dyDescent="0.2">
      <c r="A162" s="97"/>
    </row>
    <row r="163" spans="1:1" s="46" customFormat="1" x14ac:dyDescent="0.2">
      <c r="A163" s="97"/>
    </row>
    <row r="164" spans="1:1" s="46" customFormat="1" x14ac:dyDescent="0.2">
      <c r="A164" s="97"/>
    </row>
    <row r="165" spans="1:1" s="46" customFormat="1" x14ac:dyDescent="0.2">
      <c r="A165" s="97"/>
    </row>
    <row r="166" spans="1:1" s="46" customFormat="1" x14ac:dyDescent="0.2">
      <c r="A166" s="97"/>
    </row>
    <row r="167" spans="1:1" s="46" customFormat="1" x14ac:dyDescent="0.2">
      <c r="A167" s="97"/>
    </row>
    <row r="168" spans="1:1" s="46" customFormat="1" x14ac:dyDescent="0.2">
      <c r="A168" s="97"/>
    </row>
    <row r="169" spans="1:1" s="46" customFormat="1" x14ac:dyDescent="0.2">
      <c r="A169" s="97"/>
    </row>
    <row r="170" spans="1:1" s="46" customFormat="1" x14ac:dyDescent="0.2">
      <c r="A170" s="97"/>
    </row>
    <row r="171" spans="1:1" s="46" customFormat="1" x14ac:dyDescent="0.2">
      <c r="A171" s="97"/>
    </row>
    <row r="172" spans="1:1" s="46" customFormat="1" x14ac:dyDescent="0.2">
      <c r="A172" s="97"/>
    </row>
    <row r="173" spans="1:1" s="46" customFormat="1" x14ac:dyDescent="0.2">
      <c r="A173" s="97"/>
    </row>
    <row r="174" spans="1:1" s="46" customFormat="1" x14ac:dyDescent="0.2">
      <c r="A174" s="97"/>
    </row>
    <row r="175" spans="1:1" s="46" customFormat="1" x14ac:dyDescent="0.2">
      <c r="A175" s="97"/>
    </row>
    <row r="176" spans="1:1" s="46" customFormat="1" x14ac:dyDescent="0.2">
      <c r="A176" s="97"/>
    </row>
    <row r="177" spans="1:1" s="46" customFormat="1" x14ac:dyDescent="0.2">
      <c r="A177" s="97"/>
    </row>
    <row r="178" spans="1:1" s="46" customFormat="1" x14ac:dyDescent="0.2">
      <c r="A178" s="97"/>
    </row>
    <row r="179" spans="1:1" s="46" customFormat="1" x14ac:dyDescent="0.2">
      <c r="A179" s="97"/>
    </row>
    <row r="180" spans="1:1" s="46" customFormat="1" x14ac:dyDescent="0.2">
      <c r="A180" s="97"/>
    </row>
    <row r="181" spans="1:1" s="46" customFormat="1" x14ac:dyDescent="0.2">
      <c r="A181" s="97"/>
    </row>
    <row r="182" spans="1:1" s="46" customFormat="1" x14ac:dyDescent="0.2">
      <c r="A182" s="97"/>
    </row>
    <row r="183" spans="1:1" s="46" customFormat="1" x14ac:dyDescent="0.2">
      <c r="A183" s="97"/>
    </row>
    <row r="184" spans="1:1" s="46" customFormat="1" x14ac:dyDescent="0.2">
      <c r="A184" s="97"/>
    </row>
    <row r="185" spans="1:1" s="46" customFormat="1" x14ac:dyDescent="0.2">
      <c r="A185" s="97"/>
    </row>
    <row r="186" spans="1:1" s="46" customFormat="1" x14ac:dyDescent="0.2">
      <c r="A186" s="97"/>
    </row>
    <row r="187" spans="1:1" s="46" customFormat="1" x14ac:dyDescent="0.2">
      <c r="A187" s="97"/>
    </row>
    <row r="188" spans="1:1" s="46" customFormat="1" x14ac:dyDescent="0.2">
      <c r="A188" s="97"/>
    </row>
    <row r="189" spans="1:1" s="46" customFormat="1" x14ac:dyDescent="0.2">
      <c r="A189" s="97"/>
    </row>
    <row r="190" spans="1:1" s="46" customFormat="1" x14ac:dyDescent="0.2">
      <c r="A190" s="97"/>
    </row>
    <row r="191" spans="1:1" s="46" customFormat="1" x14ac:dyDescent="0.2">
      <c r="A191" s="97"/>
    </row>
    <row r="192" spans="1:1" s="46" customFormat="1" x14ac:dyDescent="0.2">
      <c r="A192" s="97"/>
    </row>
    <row r="193" spans="1:1" s="46" customFormat="1" x14ac:dyDescent="0.2">
      <c r="A193" s="97"/>
    </row>
    <row r="194" spans="1:1" s="46" customFormat="1" x14ac:dyDescent="0.2">
      <c r="A194" s="97"/>
    </row>
    <row r="195" spans="1:1" s="46" customFormat="1" x14ac:dyDescent="0.2">
      <c r="A195" s="97"/>
    </row>
    <row r="196" spans="1:1" s="46" customFormat="1" x14ac:dyDescent="0.2">
      <c r="A196" s="97"/>
    </row>
    <row r="197" spans="1:1" s="46" customFormat="1" x14ac:dyDescent="0.2">
      <c r="A197" s="97"/>
    </row>
    <row r="198" spans="1:1" s="46" customFormat="1" x14ac:dyDescent="0.2">
      <c r="A198" s="97"/>
    </row>
    <row r="199" spans="1:1" s="46" customFormat="1" x14ac:dyDescent="0.2">
      <c r="A199" s="97"/>
    </row>
    <row r="200" spans="1:1" s="46" customFormat="1" x14ac:dyDescent="0.2">
      <c r="A200" s="97"/>
    </row>
    <row r="201" spans="1:1" s="46" customFormat="1" x14ac:dyDescent="0.2">
      <c r="A201" s="97"/>
    </row>
    <row r="202" spans="1:1" s="46" customFormat="1" x14ac:dyDescent="0.2">
      <c r="A202" s="97"/>
    </row>
  </sheetData>
  <mergeCells count="13">
    <mergeCell ref="A1:B1"/>
    <mergeCell ref="A4:B5"/>
    <mergeCell ref="K3:P3"/>
    <mergeCell ref="B52:C52"/>
    <mergeCell ref="P6:P7"/>
    <mergeCell ref="O6:O7"/>
    <mergeCell ref="N6:N7"/>
    <mergeCell ref="M6:M7"/>
    <mergeCell ref="L6:L7"/>
    <mergeCell ref="K6:K7"/>
    <mergeCell ref="K4:P5"/>
    <mergeCell ref="C4:D4"/>
    <mergeCell ref="E4:I4"/>
  </mergeCells>
  <phoneticPr fontId="34" type="noConversion"/>
  <conditionalFormatting sqref="B54">
    <cfRule type="expression" dxfId="314" priority="22">
      <formula>IF($D$52="No",1,0)</formula>
    </cfRule>
  </conditionalFormatting>
  <conditionalFormatting sqref="C7">
    <cfRule type="expression" dxfId="313" priority="708">
      <formula>IF(AND(ISBLANK(#REF!)=FALSE,YEAR0-DATE(YEAR(YEAR1)-1, MONTH(YEAR1), DAY(YEAR1))&lt;&gt;0),1,0)</formula>
    </cfRule>
  </conditionalFormatting>
  <conditionalFormatting sqref="C9:C15 C18:C23 C25 C27:C31 C33 C35 C37 C39:C42 C44 C47:C48 C50">
    <cfRule type="expression" dxfId="312" priority="47">
      <formula>IF(YEAR1_TOGGLE=0,1,0)</formula>
    </cfRule>
  </conditionalFormatting>
  <conditionalFormatting sqref="C7:D7">
    <cfRule type="expression" dxfId="311" priority="32">
      <formula>IF(YEAR1-DATE(YEAR(YEAR2)-1, MONTH(YEAR2), DAY(YEAR2))&lt;&gt;0,1,0)</formula>
    </cfRule>
  </conditionalFormatting>
  <conditionalFormatting sqref="C9:P12 C13:F14 C15:P18 C19:F21 C22:P26 C27:F31 C33:F33 C35:F35 C37:F37 C39:F42 C43:P46 C47:F48 C49:M50 H33:P33 H37:P37 J13:M14 J19:M21 J27:M31 J35:M35 J39:M42 J47:M48 C32:P32 C34:P34 C36:P36 C38:P38">
    <cfRule type="cellIs" dxfId="310" priority="78" operator="equal">
      <formula>0</formula>
    </cfRule>
  </conditionalFormatting>
  <conditionalFormatting sqref="D9:D15 D18:D23 D25 D27:D31 D33 D35 D37 D39:D42 D44 D47:D48 D50">
    <cfRule type="expression" dxfId="309" priority="46">
      <formula>IF(YEAR2_TOGGLE=0,1,0)</formula>
    </cfRule>
  </conditionalFormatting>
  <conditionalFormatting sqref="D52">
    <cfRule type="cellIs" dxfId="308" priority="55" operator="equal">
      <formula>""</formula>
    </cfRule>
  </conditionalFormatting>
  <conditionalFormatting sqref="D7:E7">
    <cfRule type="expression" dxfId="307" priority="31">
      <formula>IF(YEAR2-DATE(YEAR(YEAR3)-1, MONTH(YEAR3), DAY(YEAR3))&lt;&gt;0,1,0)</formula>
    </cfRule>
  </conditionalFormatting>
  <conditionalFormatting sqref="E9:E15 E18:E23 E25 E27:E31 E33 E35 E37 E39:E42 E44 E47:E48 E50">
    <cfRule type="expression" dxfId="306" priority="45">
      <formula>IF(YEAR3_TOGGLE=0,1,0)</formula>
    </cfRule>
  </conditionalFormatting>
  <conditionalFormatting sqref="E7:F7">
    <cfRule type="expression" dxfId="305" priority="30">
      <formula>IF(YEAR3-DATE(YEAR(YEAR4)-1, MONTH(YEAR4), DAY(YEAR4))&lt;&gt;0,1,0)</formula>
    </cfRule>
  </conditionalFormatting>
  <conditionalFormatting sqref="F9:F15 F18:F23 F25 F27:F31 F33 F35 F37 F39:F42 F44 F47:F48 F50">
    <cfRule type="expression" dxfId="304" priority="44">
      <formula>IF(YEAR4_TOGGLE=0,1,0)</formula>
    </cfRule>
  </conditionalFormatting>
  <conditionalFormatting sqref="F7:G7">
    <cfRule type="expression" dxfId="303" priority="29">
      <formula>IF(YEAR4-DATE(YEAR(YEAR5)-1, MONTH(YEAR5), DAY(YEAR5))&lt;&gt;0,1,0)</formula>
    </cfRule>
  </conditionalFormatting>
  <conditionalFormatting sqref="G9:G12 G15:I15 G18 G22:G23 G25 G44 G50">
    <cfRule type="expression" dxfId="302" priority="43">
      <formula>IF(YEAR5_TOGGLE=0,1,0)</formula>
    </cfRule>
  </conditionalFormatting>
  <conditionalFormatting sqref="G44">
    <cfRule type="expression" dxfId="301" priority="6">
      <formula>IF(YEAR3_TOGGLE=0,1,0)</formula>
    </cfRule>
  </conditionalFormatting>
  <conditionalFormatting sqref="G7:H7">
    <cfRule type="expression" dxfId="300" priority="28">
      <formula>IF(YEAR5-DATE(YEAR(YEAR6)-1, MONTH(YEAR6), DAY(YEAR6))&lt;&gt;0,1,0)</formula>
    </cfRule>
  </conditionalFormatting>
  <conditionalFormatting sqref="G15:I15">
    <cfRule type="expression" dxfId="299" priority="3">
      <formula>IF(YEAR2_TOGGLE=0,1,0)</formula>
    </cfRule>
  </conditionalFormatting>
  <conditionalFormatting sqref="H9:H12 H15:I15 H18 H22:H23 H25 H33:I33 H37:I37 H44:I44 H50">
    <cfRule type="expression" dxfId="298" priority="40">
      <formula>IF(YEAR6_TOGGLE=0,1,0)</formula>
    </cfRule>
  </conditionalFormatting>
  <conditionalFormatting sqref="H7:I7">
    <cfRule type="expression" dxfId="297" priority="27">
      <formula>IF(YEAR6-DATE(YEAR(YEAR7)-1, MONTH(YEAR7), DAY(YEAR7))&lt;&gt;0,1,0)</formula>
    </cfRule>
  </conditionalFormatting>
  <conditionalFormatting sqref="H15:I15">
    <cfRule type="expression" dxfId="296" priority="2">
      <formula>IF(YEAR3_TOGGLE=0,1,0)</formula>
    </cfRule>
  </conditionalFormatting>
  <conditionalFormatting sqref="H33:I33">
    <cfRule type="expression" dxfId="295" priority="13">
      <formula>IF(YEAR4_TOGGLE=0,1,0)</formula>
    </cfRule>
  </conditionalFormatting>
  <conditionalFormatting sqref="H37:I37">
    <cfRule type="expression" dxfId="294" priority="9">
      <formula>IF(YEAR4_TOGGLE=0,1,0)</formula>
    </cfRule>
  </conditionalFormatting>
  <conditionalFormatting sqref="H44:I44">
    <cfRule type="expression" dxfId="293" priority="5">
      <formula>IF(YEAR4_TOGGLE=0,1,0)</formula>
    </cfRule>
  </conditionalFormatting>
  <conditionalFormatting sqref="I9:I12 I15 I18 I22:I23 I25 I33 I37 I44 I50">
    <cfRule type="expression" dxfId="292" priority="39">
      <formula>IF(YEAR7_TOGGLE=0,1,0)</formula>
    </cfRule>
  </conditionalFormatting>
  <conditionalFormatting sqref="I15">
    <cfRule type="expression" dxfId="291" priority="1">
      <formula>IF(YEAR4_TOGGLE=0,1,0)</formula>
    </cfRule>
  </conditionalFormatting>
  <conditionalFormatting sqref="K9:K15 K18:K23 K25 K27:K31 K33 K35 K37 K39:K42 K44 K47:K48 K50">
    <cfRule type="expression" dxfId="290" priority="38">
      <formula>IF(OR(YEAR1_TOGGLE=0, YEAR2_TOGGLE=0),1,0)</formula>
    </cfRule>
  </conditionalFormatting>
  <conditionalFormatting sqref="K9:P12 K13:M14 K15:P18 K19:M21 K22:P26 K27:M31 K32:P34 K35:M35 K36:P38 K39:M42 K43:P46 K47:M50">
    <cfRule type="expression" dxfId="289" priority="77">
      <formula>IF(ABS(K9)&gt;=0.1,1,0)</formula>
    </cfRule>
  </conditionalFormatting>
  <conditionalFormatting sqref="L9:L15 L18:L23 L25 L27:L31 L33 L35 L37 L39:L42 L44 L47:L48 L50">
    <cfRule type="expression" dxfId="288" priority="37">
      <formula>IF(OR(YEAR2_TOGGLE=0, YEAR3_TOGGLE=0),1,0)</formula>
    </cfRule>
  </conditionalFormatting>
  <conditionalFormatting sqref="M9:M15 M18:M23 M25 M27:M31 M33:P33 M35 M37 M39:M42 M44 M47:M48 M50">
    <cfRule type="expression" dxfId="287" priority="36">
      <formula>IF(OR(YEAR3_TOGGLE=0, YEAR4_TOGGLE=0),1,0)</formula>
    </cfRule>
  </conditionalFormatting>
  <conditionalFormatting sqref="M13:M14">
    <cfRule type="expression" dxfId="286" priority="15">
      <formula>IF(OR(YEAR6_TOGGLE=0,YEAR7_TOGGLE=0),1,0)</formula>
    </cfRule>
  </conditionalFormatting>
  <conditionalFormatting sqref="N9:N12 N15 N18 N22:N23 N25 N33:P33 N37 N44">
    <cfRule type="expression" dxfId="285" priority="35">
      <formula>IF(OR(YEAR4_TOGGLE=0, YEAR5_TOGGLE=0),1,0)</formula>
    </cfRule>
  </conditionalFormatting>
  <conditionalFormatting sqref="O9:O12 O15 O18 O22:O23 O25 O33 O37 O44">
    <cfRule type="expression" dxfId="284" priority="34">
      <formula>IF(OR(YEAR5_TOGGLE=0, YEAR6_TOGGLE=0),1,0)</formula>
    </cfRule>
  </conditionalFormatting>
  <conditionalFormatting sqref="P9:P12 P15 P18 P22:P23 P25 P33 P37 P44">
    <cfRule type="expression" dxfId="283" priority="33">
      <formula>IF(OR(YEAR6_TOGGLE=0,YEAR7_TOGGLE=0),1,0)</formula>
    </cfRule>
  </conditionalFormatting>
  <dataValidations count="2">
    <dataValidation type="list" allowBlank="1" showInputMessage="1" showErrorMessage="1" errorTitle="Invalid value" error="Must be 'Yes' or 'No'" sqref="D52" xr:uid="{00000000-0002-0000-0C00-000000000000}">
      <formula1>T1_dropdown</formula1>
    </dataValidation>
    <dataValidation type="textLength" operator="lessThanOrEqual" allowBlank="1" showInputMessage="1" showErrorMessage="1" promptTitle="Character limit" prompt="Maximum of 500 characters allowed" sqref="B54" xr:uid="{5348C083-99ED-497A-938F-BF1D4E290B76}">
      <formula1>500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7" max="15" man="1"/>
  </rowBreaks>
  <colBreaks count="1" manualBreakCount="1">
    <brk id="10"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R80"/>
  <sheetViews>
    <sheetView showGridLines="0" zoomScaleNormal="100" workbookViewId="0">
      <pane xSplit="2" ySplit="8" topLeftCell="C9" activePane="bottomRight" state="frozen"/>
      <selection pane="topRight"/>
      <selection pane="bottomLeft"/>
      <selection pane="bottomRight" sqref="A1:B1"/>
    </sheetView>
  </sheetViews>
  <sheetFormatPr defaultRowHeight="15" x14ac:dyDescent="0.25"/>
  <cols>
    <col min="1" max="1" width="5.85546875" customWidth="1"/>
    <col min="2" max="2" width="56.85546875" customWidth="1"/>
    <col min="3" max="9" width="11" customWidth="1"/>
    <col min="11" max="16" width="10.85546875" customWidth="1"/>
  </cols>
  <sheetData>
    <row r="1" spans="1:18" ht="15.75" x14ac:dyDescent="0.25">
      <c r="A1" s="1579" t="s">
        <v>827</v>
      </c>
      <c r="B1" s="1579"/>
    </row>
    <row r="2" spans="1:18" x14ac:dyDescent="0.25">
      <c r="A2" s="1521" t="s">
        <v>828</v>
      </c>
      <c r="B2" s="1521"/>
    </row>
    <row r="3" spans="1:18" s="1" customFormat="1" ht="22.5" customHeight="1" x14ac:dyDescent="0.2">
      <c r="A3" s="1598"/>
      <c r="B3" s="1598"/>
      <c r="C3" s="1598"/>
      <c r="D3" s="1598"/>
      <c r="E3" s="1598"/>
      <c r="F3" s="1598"/>
      <c r="G3" s="1598"/>
      <c r="H3" s="1598"/>
      <c r="I3" s="1598"/>
      <c r="J3" s="46"/>
      <c r="K3" s="1589" t="s">
        <v>17</v>
      </c>
      <c r="L3" s="1589"/>
      <c r="M3" s="1589"/>
      <c r="N3" s="1589"/>
      <c r="O3" s="1589"/>
      <c r="P3" s="1589"/>
      <c r="Q3" s="46"/>
      <c r="R3" s="46"/>
    </row>
    <row r="4" spans="1:18" ht="15" customHeight="1" x14ac:dyDescent="0.25">
      <c r="K4" s="1595" t="s">
        <v>78</v>
      </c>
      <c r="L4" s="1595"/>
      <c r="M4" s="1595"/>
      <c r="N4" s="1595"/>
      <c r="O4" s="1595"/>
      <c r="P4" s="1595"/>
    </row>
    <row r="5" spans="1:18" ht="15.75" customHeight="1" x14ac:dyDescent="0.25">
      <c r="A5" s="17" t="s">
        <v>79</v>
      </c>
      <c r="B5" s="18"/>
      <c r="C5" s="1596" t="s">
        <v>4</v>
      </c>
      <c r="D5" s="1596"/>
      <c r="E5" s="1596" t="s">
        <v>5</v>
      </c>
      <c r="F5" s="1596"/>
      <c r="G5" s="1596"/>
      <c r="H5" s="1596"/>
      <c r="I5" s="1597"/>
      <c r="J5" s="754"/>
      <c r="K5" s="1595"/>
      <c r="L5" s="1595"/>
      <c r="M5" s="1595"/>
      <c r="N5" s="1595"/>
      <c r="O5" s="1595"/>
      <c r="P5" s="1595"/>
    </row>
    <row r="6" spans="1:18" ht="43.5" customHeight="1" x14ac:dyDescent="0.25">
      <c r="A6" s="19"/>
      <c r="B6" s="13"/>
      <c r="C6" s="153"/>
      <c r="D6" s="154" t="s">
        <v>13</v>
      </c>
      <c r="E6" s="153" t="s">
        <v>6</v>
      </c>
      <c r="F6" s="155"/>
      <c r="G6" s="155"/>
      <c r="H6" s="155"/>
      <c r="I6" s="156"/>
      <c r="J6" s="754"/>
      <c r="K6" s="1595"/>
      <c r="L6" s="1595"/>
      <c r="M6" s="1595"/>
      <c r="N6" s="1595"/>
      <c r="O6" s="1595"/>
      <c r="P6" s="1595"/>
    </row>
    <row r="7" spans="1:18" ht="15" customHeight="1" x14ac:dyDescent="0.25">
      <c r="A7" s="19"/>
      <c r="B7" s="386"/>
      <c r="C7" s="382" t="s">
        <v>1</v>
      </c>
      <c r="D7" s="383" t="s">
        <v>2</v>
      </c>
      <c r="E7" s="382" t="s">
        <v>7</v>
      </c>
      <c r="F7" s="384" t="s">
        <v>8</v>
      </c>
      <c r="G7" s="384" t="s">
        <v>14</v>
      </c>
      <c r="H7" s="384" t="s">
        <v>15</v>
      </c>
      <c r="I7" s="385" t="s">
        <v>16</v>
      </c>
      <c r="J7" s="754"/>
      <c r="K7" s="1594" t="s">
        <v>20</v>
      </c>
      <c r="L7" s="1593" t="s">
        <v>21</v>
      </c>
      <c r="M7" s="1593" t="s">
        <v>22</v>
      </c>
      <c r="N7" s="1593" t="s">
        <v>23</v>
      </c>
      <c r="O7" s="1593" t="s">
        <v>24</v>
      </c>
      <c r="P7" s="1592" t="s">
        <v>25</v>
      </c>
    </row>
    <row r="8" spans="1:18" ht="15" customHeight="1" x14ac:dyDescent="0.25">
      <c r="A8" s="20"/>
      <c r="B8" s="27" t="s">
        <v>9</v>
      </c>
      <c r="C8" s="157"/>
      <c r="D8" s="158"/>
      <c r="E8" s="157"/>
      <c r="F8" s="159"/>
      <c r="G8" s="159"/>
      <c r="H8" s="159"/>
      <c r="I8" s="160"/>
      <c r="J8" s="754"/>
      <c r="K8" s="1594"/>
      <c r="L8" s="1593"/>
      <c r="M8" s="1593"/>
      <c r="N8" s="1593"/>
      <c r="O8" s="1593"/>
      <c r="P8" s="1592"/>
      <c r="Q8" s="754"/>
    </row>
    <row r="9" spans="1:18" x14ac:dyDescent="0.25">
      <c r="A9" s="537">
        <v>1</v>
      </c>
      <c r="B9" s="460" t="s">
        <v>80</v>
      </c>
      <c r="C9" s="461" t="s">
        <v>27</v>
      </c>
      <c r="D9" s="461" t="s">
        <v>27</v>
      </c>
      <c r="E9" s="461" t="s">
        <v>27</v>
      </c>
      <c r="F9" s="461" t="s">
        <v>27</v>
      </c>
      <c r="G9" s="1219" t="s">
        <v>27</v>
      </c>
      <c r="H9" s="1219" t="s">
        <v>27</v>
      </c>
      <c r="I9" s="1220" t="s">
        <v>27</v>
      </c>
      <c r="J9" s="754"/>
      <c r="K9" s="707"/>
      <c r="L9" s="708"/>
      <c r="M9" s="708"/>
      <c r="N9" s="700"/>
      <c r="O9" s="700"/>
      <c r="P9" s="701"/>
      <c r="Q9" s="754"/>
    </row>
    <row r="10" spans="1:18" x14ac:dyDescent="0.25">
      <c r="A10" s="538" t="s">
        <v>28</v>
      </c>
      <c r="B10" s="555" t="s">
        <v>81</v>
      </c>
      <c r="C10" s="462">
        <v>0</v>
      </c>
      <c r="D10" s="463">
        <v>0</v>
      </c>
      <c r="E10" s="462">
        <v>0</v>
      </c>
      <c r="F10" s="1213">
        <v>0</v>
      </c>
      <c r="G10" s="1223"/>
      <c r="H10" s="1224"/>
      <c r="I10" s="1225"/>
      <c r="K10" s="882">
        <f t="shared" ref="K10:M12" si="0">IF(AND(C10=0,D10=0),0,IF(AND(C10=0,D10&gt;0),1,IF(AND(C10=0,D10&lt;0),-1,(D10-C10)/ABS(C10))))</f>
        <v>0</v>
      </c>
      <c r="L10" s="883">
        <f t="shared" si="0"/>
        <v>0</v>
      </c>
      <c r="M10" s="1260">
        <f t="shared" si="0"/>
        <v>0</v>
      </c>
      <c r="N10" s="1267"/>
      <c r="O10" s="1263"/>
      <c r="P10" s="1264"/>
    </row>
    <row r="11" spans="1:18" x14ac:dyDescent="0.25">
      <c r="A11" s="491" t="s">
        <v>30</v>
      </c>
      <c r="B11" s="556" t="s">
        <v>82</v>
      </c>
      <c r="C11" s="465">
        <v>0</v>
      </c>
      <c r="D11" s="466">
        <v>0</v>
      </c>
      <c r="E11" s="465">
        <v>0</v>
      </c>
      <c r="F11" s="1214">
        <v>0</v>
      </c>
      <c r="G11" s="1226"/>
      <c r="H11" s="1221"/>
      <c r="I11" s="1227"/>
      <c r="K11" s="885">
        <f t="shared" si="0"/>
        <v>0</v>
      </c>
      <c r="L11" s="886">
        <f t="shared" si="0"/>
        <v>0</v>
      </c>
      <c r="M11" s="1261">
        <f t="shared" si="0"/>
        <v>0</v>
      </c>
      <c r="N11" s="1267"/>
      <c r="O11" s="1263"/>
      <c r="P11" s="1264"/>
    </row>
    <row r="12" spans="1:18" x14ac:dyDescent="0.25">
      <c r="A12" s="539" t="s">
        <v>32</v>
      </c>
      <c r="B12" s="557" t="s">
        <v>83</v>
      </c>
      <c r="C12" s="468">
        <v>0</v>
      </c>
      <c r="D12" s="469">
        <v>0</v>
      </c>
      <c r="E12" s="468">
        <v>0</v>
      </c>
      <c r="F12" s="1215">
        <v>0</v>
      </c>
      <c r="G12" s="1226"/>
      <c r="H12" s="1221"/>
      <c r="I12" s="1227"/>
      <c r="K12" s="888">
        <f t="shared" si="0"/>
        <v>0</v>
      </c>
      <c r="L12" s="889">
        <f t="shared" si="0"/>
        <v>0</v>
      </c>
      <c r="M12" s="1262">
        <f t="shared" si="0"/>
        <v>0</v>
      </c>
      <c r="N12" s="1267"/>
      <c r="O12" s="1263"/>
      <c r="P12" s="1264"/>
    </row>
    <row r="13" spans="1:18" x14ac:dyDescent="0.25">
      <c r="A13" s="540" t="s">
        <v>34</v>
      </c>
      <c r="B13" s="558" t="s">
        <v>84</v>
      </c>
      <c r="C13" s="471">
        <f>SUM(C11:C12)</f>
        <v>0</v>
      </c>
      <c r="D13" s="472">
        <f t="shared" ref="D13:F13" si="1">SUM(D11:D12)</f>
        <v>0</v>
      </c>
      <c r="E13" s="471">
        <f t="shared" si="1"/>
        <v>0</v>
      </c>
      <c r="F13" s="1216">
        <f t="shared" si="1"/>
        <v>0</v>
      </c>
      <c r="G13" s="1228"/>
      <c r="H13" s="1222"/>
      <c r="I13" s="1229"/>
      <c r="K13" s="890"/>
      <c r="L13" s="891"/>
      <c r="M13" s="891"/>
      <c r="N13" s="893"/>
      <c r="O13" s="893"/>
      <c r="P13" s="894"/>
    </row>
    <row r="14" spans="1:18" x14ac:dyDescent="0.25">
      <c r="A14" s="541" t="s">
        <v>36</v>
      </c>
      <c r="B14" s="559" t="s">
        <v>85</v>
      </c>
      <c r="C14" s="474">
        <v>0</v>
      </c>
      <c r="D14" s="475">
        <v>0</v>
      </c>
      <c r="E14" s="474">
        <v>0</v>
      </c>
      <c r="F14" s="1217">
        <v>0</v>
      </c>
      <c r="G14" s="1226"/>
      <c r="H14" s="1221"/>
      <c r="I14" s="1227"/>
      <c r="K14" s="882">
        <f t="shared" ref="K14:K19" si="2">IF(AND(C14=0,D14=0),0,IF(AND(C14=0,D14&gt;0),1,IF(AND(C14=0,D14&lt;0),-1,(D14-C14)/ABS(C14))))</f>
        <v>0</v>
      </c>
      <c r="L14" s="883">
        <f t="shared" ref="L14:L19" si="3">IF(AND(D14=0,E14=0),0,IF(AND(D14=0,E14&gt;0),1,IF(AND(D14=0,E14&lt;0),-1,(E14-D14)/ABS(D14))))</f>
        <v>0</v>
      </c>
      <c r="M14" s="1260">
        <f t="shared" ref="M14:M19" si="4">IF(AND(E14=0,F14=0),0,IF(AND(E14=0,F14&gt;0),1,IF(AND(E14=0,F14&lt;0),-1,(F14-E14)/ABS(E14))))</f>
        <v>0</v>
      </c>
      <c r="N14" s="1267"/>
      <c r="O14" s="1263"/>
      <c r="P14" s="1264"/>
    </row>
    <row r="15" spans="1:18" x14ac:dyDescent="0.25">
      <c r="A15" s="491" t="s">
        <v>38</v>
      </c>
      <c r="B15" s="556" t="s">
        <v>86</v>
      </c>
      <c r="C15" s="465">
        <v>0</v>
      </c>
      <c r="D15" s="466">
        <v>0</v>
      </c>
      <c r="E15" s="465">
        <v>0</v>
      </c>
      <c r="F15" s="1214">
        <v>0</v>
      </c>
      <c r="G15" s="1226"/>
      <c r="H15" s="1221"/>
      <c r="I15" s="1227"/>
      <c r="K15" s="885">
        <f t="shared" si="2"/>
        <v>0</v>
      </c>
      <c r="L15" s="886">
        <f t="shared" si="3"/>
        <v>0</v>
      </c>
      <c r="M15" s="1261">
        <f t="shared" si="4"/>
        <v>0</v>
      </c>
      <c r="N15" s="1267"/>
      <c r="O15" s="1263"/>
      <c r="P15" s="1264"/>
    </row>
    <row r="16" spans="1:18" x14ac:dyDescent="0.25">
      <c r="A16" s="491" t="s">
        <v>40</v>
      </c>
      <c r="B16" s="556" t="s">
        <v>87</v>
      </c>
      <c r="C16" s="465">
        <v>0</v>
      </c>
      <c r="D16" s="466">
        <v>0</v>
      </c>
      <c r="E16" s="465">
        <v>0</v>
      </c>
      <c r="F16" s="1214">
        <v>0</v>
      </c>
      <c r="G16" s="1226"/>
      <c r="H16" s="1221"/>
      <c r="I16" s="1227"/>
      <c r="K16" s="885">
        <f t="shared" si="2"/>
        <v>0</v>
      </c>
      <c r="L16" s="886">
        <f>IF(AND(D16=0,E16=0),0,IF(AND(D16=0,E16&gt;0),1,IF(AND(D16=0,E16&lt;0),-1,(E16-D16)/ABS(D16))))</f>
        <v>0</v>
      </c>
      <c r="M16" s="1261">
        <f t="shared" si="4"/>
        <v>0</v>
      </c>
      <c r="N16" s="1267"/>
      <c r="O16" s="1263"/>
      <c r="P16" s="1264"/>
    </row>
    <row r="17" spans="1:18" x14ac:dyDescent="0.25">
      <c r="A17" s="491" t="s">
        <v>88</v>
      </c>
      <c r="B17" s="556" t="s">
        <v>89</v>
      </c>
      <c r="C17" s="465">
        <v>0</v>
      </c>
      <c r="D17" s="466">
        <v>0</v>
      </c>
      <c r="E17" s="465">
        <v>0</v>
      </c>
      <c r="F17" s="1214">
        <v>0</v>
      </c>
      <c r="G17" s="1226"/>
      <c r="H17" s="1221"/>
      <c r="I17" s="1227"/>
      <c r="K17" s="885">
        <f>IF(AND(C17=0,D17=0),0,IF(AND(C17=0,D17&gt;0),1,IF(AND(C17=0,D17&lt;0),-1,(D17-C17)/ABS(C17))))</f>
        <v>0</v>
      </c>
      <c r="L17" s="886">
        <f>IF(AND(D17=0,E17=0),0,IF(AND(D17=0,E17&gt;0),1,IF(AND(D17=0,E17&lt;0),-1,(E17-D17)/ABS(D17))))</f>
        <v>0</v>
      </c>
      <c r="M17" s="1261">
        <f>IF(AND(E17=0,F17=0),0,IF(AND(E17=0,F17&gt;0),1,IF(AND(E17=0,F17&lt;0),-1,(F17-E17)/ABS(E17))))</f>
        <v>0</v>
      </c>
      <c r="N17" s="1267"/>
      <c r="O17" s="1263"/>
      <c r="P17" s="1264"/>
    </row>
    <row r="18" spans="1:18" x14ac:dyDescent="0.25">
      <c r="A18" s="491" t="s">
        <v>90</v>
      </c>
      <c r="B18" s="556" t="s">
        <v>91</v>
      </c>
      <c r="C18" s="465">
        <v>0</v>
      </c>
      <c r="D18" s="466">
        <v>0</v>
      </c>
      <c r="E18" s="465">
        <v>0</v>
      </c>
      <c r="F18" s="1214">
        <v>0</v>
      </c>
      <c r="G18" s="1226"/>
      <c r="H18" s="1221"/>
      <c r="I18" s="1227"/>
      <c r="K18" s="885">
        <f t="shared" si="2"/>
        <v>0</v>
      </c>
      <c r="L18" s="886">
        <f>IF(AND(D18=0,E18=0),0,IF(AND(D18=0,E18&gt;0),1,IF(AND(D18=0,E18&lt;0),-1,(E18-D18)/ABS(D18))))</f>
        <v>0</v>
      </c>
      <c r="M18" s="1261">
        <f t="shared" si="4"/>
        <v>0</v>
      </c>
      <c r="N18" s="1267"/>
      <c r="O18" s="1263"/>
      <c r="P18" s="1264"/>
    </row>
    <row r="19" spans="1:18" x14ac:dyDescent="0.25">
      <c r="A19" s="491" t="s">
        <v>92</v>
      </c>
      <c r="B19" s="556" t="s">
        <v>93</v>
      </c>
      <c r="C19" s="465">
        <v>0</v>
      </c>
      <c r="D19" s="466">
        <v>0</v>
      </c>
      <c r="E19" s="465">
        <v>0</v>
      </c>
      <c r="F19" s="1214">
        <v>0</v>
      </c>
      <c r="G19" s="1226"/>
      <c r="H19" s="1221"/>
      <c r="I19" s="1227"/>
      <c r="J19" s="375"/>
      <c r="K19" s="885">
        <f t="shared" si="2"/>
        <v>0</v>
      </c>
      <c r="L19" s="886">
        <f t="shared" si="3"/>
        <v>0</v>
      </c>
      <c r="M19" s="1261">
        <f t="shared" si="4"/>
        <v>0</v>
      </c>
      <c r="N19" s="1267"/>
      <c r="O19" s="1263"/>
      <c r="P19" s="1264"/>
      <c r="Q19" s="375"/>
      <c r="R19" s="375"/>
    </row>
    <row r="20" spans="1:18" x14ac:dyDescent="0.25">
      <c r="A20" s="542" t="s">
        <v>94</v>
      </c>
      <c r="B20" s="560" t="s">
        <v>95</v>
      </c>
      <c r="C20" s="477">
        <v>0</v>
      </c>
      <c r="D20" s="478">
        <v>0</v>
      </c>
      <c r="E20" s="477">
        <v>0</v>
      </c>
      <c r="F20" s="1218">
        <v>0</v>
      </c>
      <c r="G20" s="1230"/>
      <c r="H20" s="1231"/>
      <c r="I20" s="1232"/>
      <c r="K20" s="885">
        <f t="shared" ref="K20:P21" si="5">IF(AND(C20=0,D20=0),0,IF(AND(C20=0,D20&gt;0),1,IF(AND(C20=0,D20&lt;0),-1,(D20-C20)/ABS(C20))))</f>
        <v>0</v>
      </c>
      <c r="L20" s="886">
        <f t="shared" si="5"/>
        <v>0</v>
      </c>
      <c r="M20" s="1261">
        <f t="shared" si="5"/>
        <v>0</v>
      </c>
      <c r="N20" s="1268"/>
      <c r="O20" s="1265"/>
      <c r="P20" s="1266"/>
    </row>
    <row r="21" spans="1:18" x14ac:dyDescent="0.25">
      <c r="A21" s="540" t="s">
        <v>96</v>
      </c>
      <c r="B21" s="479" t="s">
        <v>97</v>
      </c>
      <c r="C21" s="471">
        <f>SUM(C10:C12,C14:C20)</f>
        <v>0</v>
      </c>
      <c r="D21" s="472">
        <f t="shared" ref="D21:F21" si="6">SUM(D10:D12,D14:D20)</f>
        <v>0</v>
      </c>
      <c r="E21" s="471">
        <f t="shared" si="6"/>
        <v>0</v>
      </c>
      <c r="F21" s="473">
        <f t="shared" si="6"/>
        <v>0</v>
      </c>
      <c r="G21" s="1235">
        <v>0</v>
      </c>
      <c r="H21" s="1235">
        <v>0</v>
      </c>
      <c r="I21" s="1236">
        <v>0</v>
      </c>
      <c r="J21" s="754"/>
      <c r="K21" s="888">
        <f t="shared" si="5"/>
        <v>0</v>
      </c>
      <c r="L21" s="889">
        <f t="shared" si="5"/>
        <v>0</v>
      </c>
      <c r="M21" s="889">
        <f t="shared" si="5"/>
        <v>0</v>
      </c>
      <c r="N21" s="914">
        <f t="shared" si="5"/>
        <v>0</v>
      </c>
      <c r="O21" s="914">
        <f t="shared" si="5"/>
        <v>0</v>
      </c>
      <c r="P21" s="915">
        <f t="shared" si="5"/>
        <v>0</v>
      </c>
      <c r="Q21" s="754"/>
    </row>
    <row r="22" spans="1:18" x14ac:dyDescent="0.25">
      <c r="A22" s="543"/>
      <c r="B22" s="480"/>
      <c r="C22" s="481"/>
      <c r="D22" s="481"/>
      <c r="E22" s="481"/>
      <c r="F22" s="481"/>
      <c r="G22" s="481"/>
      <c r="H22" s="481"/>
      <c r="I22" s="482"/>
      <c r="J22" s="754"/>
      <c r="K22" s="892"/>
      <c r="L22" s="893"/>
      <c r="M22" s="893"/>
      <c r="N22" s="893"/>
      <c r="O22" s="893"/>
      <c r="P22" s="894"/>
      <c r="Q22" s="754"/>
    </row>
    <row r="23" spans="1:18" x14ac:dyDescent="0.25">
      <c r="A23" s="537">
        <v>2</v>
      </c>
      <c r="B23" s="460" t="s">
        <v>98</v>
      </c>
      <c r="C23" s="483" t="s">
        <v>27</v>
      </c>
      <c r="D23" s="483" t="s">
        <v>27</v>
      </c>
      <c r="E23" s="483" t="s">
        <v>27</v>
      </c>
      <c r="F23" s="483" t="s">
        <v>27</v>
      </c>
      <c r="G23" s="1233" t="s">
        <v>27</v>
      </c>
      <c r="H23" s="1233" t="s">
        <v>27</v>
      </c>
      <c r="I23" s="1234" t="s">
        <v>27</v>
      </c>
      <c r="J23" s="754"/>
      <c r="K23" s="895"/>
      <c r="L23" s="896"/>
      <c r="M23" s="896"/>
      <c r="N23" s="893"/>
      <c r="O23" s="893"/>
      <c r="P23" s="894"/>
      <c r="Q23" s="754"/>
    </row>
    <row r="24" spans="1:18" ht="15" customHeight="1" x14ac:dyDescent="0.25">
      <c r="A24" s="538" t="s">
        <v>43</v>
      </c>
      <c r="B24" s="561" t="s">
        <v>99</v>
      </c>
      <c r="C24" s="462">
        <v>0</v>
      </c>
      <c r="D24" s="463">
        <v>0</v>
      </c>
      <c r="E24" s="462">
        <v>0</v>
      </c>
      <c r="F24" s="1213">
        <v>0</v>
      </c>
      <c r="G24" s="1223"/>
      <c r="H24" s="1224"/>
      <c r="I24" s="1225"/>
      <c r="K24" s="882">
        <f t="shared" ref="K24:K29" si="7">IF(AND(C24=0,D24=0),0,IF(AND(C24=0,D24&gt;0),1,IF(AND(C24=0,D24&lt;0),-1,(D24-C24)/ABS(C24))))</f>
        <v>0</v>
      </c>
      <c r="L24" s="883">
        <f t="shared" ref="L24:L29" si="8">IF(AND(D24=0,E24=0),0,IF(AND(D24=0,E24&gt;0),1,IF(AND(D24=0,E24&lt;0),-1,(E24-D24)/ABS(D24))))</f>
        <v>0</v>
      </c>
      <c r="M24" s="1260">
        <f t="shared" ref="M24:M29" si="9">IF(AND(E24=0,F24=0),0,IF(AND(E24=0,F24&gt;0),1,IF(AND(E24=0,F24&lt;0),-1,(F24-E24)/ABS(E24))))</f>
        <v>0</v>
      </c>
      <c r="N24" s="1267"/>
      <c r="O24" s="1263"/>
      <c r="P24" s="1264"/>
    </row>
    <row r="25" spans="1:18" ht="15" customHeight="1" x14ac:dyDescent="0.25">
      <c r="A25" s="491" t="s">
        <v>45</v>
      </c>
      <c r="B25" s="556" t="s">
        <v>803</v>
      </c>
      <c r="C25" s="465">
        <v>0</v>
      </c>
      <c r="D25" s="466">
        <v>0</v>
      </c>
      <c r="E25" s="465">
        <v>0</v>
      </c>
      <c r="F25" s="1214">
        <v>0</v>
      </c>
      <c r="G25" s="1230"/>
      <c r="H25" s="1231"/>
      <c r="I25" s="1232"/>
      <c r="K25" s="885">
        <f t="shared" si="7"/>
        <v>0</v>
      </c>
      <c r="L25" s="886">
        <f t="shared" si="8"/>
        <v>0</v>
      </c>
      <c r="M25" s="1261">
        <f t="shared" si="9"/>
        <v>0</v>
      </c>
      <c r="N25" s="1268"/>
      <c r="O25" s="1265"/>
      <c r="P25" s="1266"/>
    </row>
    <row r="26" spans="1:18" x14ac:dyDescent="0.25">
      <c r="A26" s="491" t="s">
        <v>47</v>
      </c>
      <c r="B26" s="556" t="s">
        <v>87</v>
      </c>
      <c r="C26" s="465">
        <v>0</v>
      </c>
      <c r="D26" s="466">
        <v>0</v>
      </c>
      <c r="E26" s="465">
        <v>0</v>
      </c>
      <c r="F26" s="467">
        <v>0</v>
      </c>
      <c r="G26" s="476">
        <v>0</v>
      </c>
      <c r="H26" s="476">
        <v>0</v>
      </c>
      <c r="I26" s="475">
        <v>0</v>
      </c>
      <c r="J26" s="754"/>
      <c r="K26" s="885">
        <f t="shared" si="7"/>
        <v>0</v>
      </c>
      <c r="L26" s="886">
        <f t="shared" si="8"/>
        <v>0</v>
      </c>
      <c r="M26" s="886">
        <f t="shared" si="9"/>
        <v>0</v>
      </c>
      <c r="N26" s="905">
        <f t="shared" ref="N26:N27" si="10">IF(AND(F26=0,G26=0),0,IF(AND(F26=0,G26&gt;0),1,IF(AND(F26=0,G26&lt;0),-1,(G26-F26)/ABS(F26))))</f>
        <v>0</v>
      </c>
      <c r="O26" s="905">
        <f t="shared" ref="O26:O27" si="11">IF(AND(G26=0,H26=0),0,IF(AND(G26=0,H26&gt;0),1,IF(AND(G26=0,H26&lt;0),-1,(H26-G26)/ABS(G26))))</f>
        <v>0</v>
      </c>
      <c r="P26" s="906">
        <f t="shared" ref="P26:P27" si="12">IF(AND(H26=0,I26=0),0,IF(AND(H26=0,I26&gt;0),1,IF(AND(H26=0,I26&lt;0),-1,(I26-H26)/ABS(H26))))</f>
        <v>0</v>
      </c>
      <c r="Q26" s="754"/>
    </row>
    <row r="27" spans="1:18" x14ac:dyDescent="0.25">
      <c r="A27" s="491" t="s">
        <v>49</v>
      </c>
      <c r="B27" s="556" t="s">
        <v>100</v>
      </c>
      <c r="C27" s="465">
        <v>0</v>
      </c>
      <c r="D27" s="466">
        <v>0</v>
      </c>
      <c r="E27" s="465">
        <v>0</v>
      </c>
      <c r="F27" s="467">
        <v>0</v>
      </c>
      <c r="G27" s="470">
        <v>0</v>
      </c>
      <c r="H27" s="470">
        <v>0</v>
      </c>
      <c r="I27" s="469">
        <v>0</v>
      </c>
      <c r="J27" s="754"/>
      <c r="K27" s="885">
        <f t="shared" si="7"/>
        <v>0</v>
      </c>
      <c r="L27" s="886">
        <f t="shared" si="8"/>
        <v>0</v>
      </c>
      <c r="M27" s="886">
        <f t="shared" si="9"/>
        <v>0</v>
      </c>
      <c r="N27" s="908">
        <f t="shared" si="10"/>
        <v>0</v>
      </c>
      <c r="O27" s="908">
        <f t="shared" si="11"/>
        <v>0</v>
      </c>
      <c r="P27" s="909">
        <f t="shared" si="12"/>
        <v>0</v>
      </c>
      <c r="Q27" s="754"/>
    </row>
    <row r="28" spans="1:18" x14ac:dyDescent="0.25">
      <c r="A28" s="491" t="s">
        <v>51</v>
      </c>
      <c r="B28" s="556" t="s">
        <v>804</v>
      </c>
      <c r="C28" s="465">
        <v>0</v>
      </c>
      <c r="D28" s="466">
        <v>0</v>
      </c>
      <c r="E28" s="465">
        <v>0</v>
      </c>
      <c r="F28" s="1214">
        <v>0</v>
      </c>
      <c r="G28" s="1223"/>
      <c r="H28" s="1224"/>
      <c r="I28" s="1225"/>
      <c r="K28" s="885">
        <f t="shared" si="7"/>
        <v>0</v>
      </c>
      <c r="L28" s="886">
        <f t="shared" si="8"/>
        <v>0</v>
      </c>
      <c r="M28" s="1261">
        <f t="shared" si="9"/>
        <v>0</v>
      </c>
      <c r="N28" s="1269"/>
      <c r="O28" s="1270"/>
      <c r="P28" s="1271"/>
    </row>
    <row r="29" spans="1:18" x14ac:dyDescent="0.25">
      <c r="A29" s="491" t="s">
        <v>53</v>
      </c>
      <c r="B29" s="556" t="s">
        <v>101</v>
      </c>
      <c r="C29" s="465">
        <v>0</v>
      </c>
      <c r="D29" s="466">
        <v>0</v>
      </c>
      <c r="E29" s="465">
        <v>0</v>
      </c>
      <c r="F29" s="1214">
        <v>0</v>
      </c>
      <c r="G29" s="1226"/>
      <c r="H29" s="1221"/>
      <c r="I29" s="1227"/>
      <c r="K29" s="885">
        <f t="shared" si="7"/>
        <v>0</v>
      </c>
      <c r="L29" s="886">
        <f t="shared" si="8"/>
        <v>0</v>
      </c>
      <c r="M29" s="1261">
        <f t="shared" si="9"/>
        <v>0</v>
      </c>
      <c r="N29" s="1267"/>
      <c r="O29" s="1263"/>
      <c r="P29" s="1264"/>
    </row>
    <row r="30" spans="1:18" x14ac:dyDescent="0.25">
      <c r="A30" s="542" t="s">
        <v>102</v>
      </c>
      <c r="B30" s="560" t="s">
        <v>103</v>
      </c>
      <c r="C30" s="477">
        <v>0</v>
      </c>
      <c r="D30" s="478">
        <v>0</v>
      </c>
      <c r="E30" s="477">
        <v>0</v>
      </c>
      <c r="F30" s="1218">
        <v>0</v>
      </c>
      <c r="G30" s="1230"/>
      <c r="H30" s="1231"/>
      <c r="I30" s="1232"/>
      <c r="K30" s="885">
        <f t="shared" ref="K30:P31" si="13">IF(AND(C30=0,D30=0),0,IF(AND(C30=0,D30&gt;0),1,IF(AND(C30=0,D30&lt;0),-1,(D30-C30)/ABS(C30))))</f>
        <v>0</v>
      </c>
      <c r="L30" s="886">
        <f t="shared" si="13"/>
        <v>0</v>
      </c>
      <c r="M30" s="1261">
        <f t="shared" si="13"/>
        <v>0</v>
      </c>
      <c r="N30" s="1268"/>
      <c r="O30" s="1265"/>
      <c r="P30" s="1266"/>
    </row>
    <row r="31" spans="1:18" x14ac:dyDescent="0.25">
      <c r="A31" s="540" t="s">
        <v>104</v>
      </c>
      <c r="B31" s="479" t="s">
        <v>105</v>
      </c>
      <c r="C31" s="471">
        <f>SUM(C24:C30)</f>
        <v>0</v>
      </c>
      <c r="D31" s="472">
        <f t="shared" ref="D31:F31" si="14">SUM(D24:D30)</f>
        <v>0</v>
      </c>
      <c r="E31" s="471">
        <f t="shared" si="14"/>
        <v>0</v>
      </c>
      <c r="F31" s="473">
        <f t="shared" si="14"/>
        <v>0</v>
      </c>
      <c r="G31" s="1235">
        <v>0</v>
      </c>
      <c r="H31" s="1235">
        <v>0</v>
      </c>
      <c r="I31" s="1236">
        <v>0</v>
      </c>
      <c r="J31" s="754"/>
      <c r="K31" s="888">
        <f t="shared" si="13"/>
        <v>0</v>
      </c>
      <c r="L31" s="889">
        <f t="shared" si="13"/>
        <v>0</v>
      </c>
      <c r="M31" s="889">
        <f t="shared" si="13"/>
        <v>0</v>
      </c>
      <c r="N31" s="914">
        <f t="shared" si="13"/>
        <v>0</v>
      </c>
      <c r="O31" s="914">
        <f t="shared" si="13"/>
        <v>0</v>
      </c>
      <c r="P31" s="915">
        <f t="shared" si="13"/>
        <v>0</v>
      </c>
      <c r="Q31" s="754"/>
    </row>
    <row r="32" spans="1:18" x14ac:dyDescent="0.25">
      <c r="A32" s="543"/>
      <c r="B32" s="480"/>
      <c r="C32" s="481"/>
      <c r="D32" s="481"/>
      <c r="E32" s="481"/>
      <c r="F32" s="481"/>
      <c r="G32" s="481"/>
      <c r="H32" s="481"/>
      <c r="I32" s="482"/>
      <c r="J32" s="754"/>
      <c r="K32" s="892"/>
      <c r="L32" s="893"/>
      <c r="M32" s="893"/>
      <c r="N32" s="893"/>
      <c r="O32" s="893"/>
      <c r="P32" s="894"/>
      <c r="Q32" s="754"/>
    </row>
    <row r="33" spans="1:17" x14ac:dyDescent="0.25">
      <c r="A33" s="537">
        <v>3</v>
      </c>
      <c r="B33" s="460" t="s">
        <v>106</v>
      </c>
      <c r="C33" s="483" t="s">
        <v>27</v>
      </c>
      <c r="D33" s="483" t="s">
        <v>27</v>
      </c>
      <c r="E33" s="483" t="s">
        <v>27</v>
      </c>
      <c r="F33" s="483" t="s">
        <v>27</v>
      </c>
      <c r="G33" s="483" t="s">
        <v>27</v>
      </c>
      <c r="H33" s="483" t="s">
        <v>27</v>
      </c>
      <c r="I33" s="484" t="s">
        <v>27</v>
      </c>
      <c r="J33" s="754"/>
      <c r="K33" s="895"/>
      <c r="L33" s="896"/>
      <c r="M33" s="896"/>
      <c r="N33" s="896"/>
      <c r="O33" s="896"/>
      <c r="P33" s="897"/>
      <c r="Q33" s="754"/>
    </row>
    <row r="34" spans="1:17" x14ac:dyDescent="0.25">
      <c r="A34" s="538" t="s">
        <v>107</v>
      </c>
      <c r="B34" s="561" t="s">
        <v>108</v>
      </c>
      <c r="C34" s="462">
        <v>0</v>
      </c>
      <c r="D34" s="463">
        <v>0</v>
      </c>
      <c r="E34" s="462">
        <v>0</v>
      </c>
      <c r="F34" s="464">
        <v>0</v>
      </c>
      <c r="G34" s="464">
        <v>0</v>
      </c>
      <c r="H34" s="464">
        <v>0</v>
      </c>
      <c r="I34" s="463">
        <v>0</v>
      </c>
      <c r="J34" s="754"/>
      <c r="K34" s="882">
        <f t="shared" ref="K34:K39" si="15">IF(AND(C34=0,D34=0),0,IF(AND(C34=0,D34&gt;0),1,IF(AND(C34=0,D34&lt;0),-1,(D34-C34)/ABS(C34))))</f>
        <v>0</v>
      </c>
      <c r="L34" s="883">
        <f t="shared" ref="L34:L39" si="16">IF(AND(D34=0,E34=0),0,IF(AND(D34=0,E34&gt;0),1,IF(AND(D34=0,E34&lt;0),-1,(E34-D34)/ABS(D34))))</f>
        <v>0</v>
      </c>
      <c r="M34" s="883">
        <f t="shared" ref="M34:M39" si="17">IF(AND(E34=0,F34=0),0,IF(AND(E34=0,F34&gt;0),1,IF(AND(E34=0,F34&lt;0),-1,(F34-E34)/ABS(E34))))</f>
        <v>0</v>
      </c>
      <c r="N34" s="883">
        <f t="shared" ref="N34:N39" si="18">IF(AND(F34=0,G34=0),0,IF(AND(F34=0,G34&gt;0),1,IF(AND(F34=0,G34&lt;0),-1,(G34-F34)/ABS(F34))))</f>
        <v>0</v>
      </c>
      <c r="O34" s="883">
        <f t="shared" ref="O34:O39" si="19">IF(AND(G34=0,H34=0),0,IF(AND(G34=0,H34&gt;0),1,IF(AND(G34=0,H34&lt;0),-1,(H34-G34)/ABS(G34))))</f>
        <v>0</v>
      </c>
      <c r="P34" s="884">
        <f t="shared" ref="P34:P39" si="20">IF(AND(H34=0,I34=0),0,IF(AND(H34=0,I34&gt;0),1,IF(AND(H34=0,I34&lt;0),-1,(I34-H34)/ABS(H34))))</f>
        <v>0</v>
      </c>
      <c r="Q34" s="754"/>
    </row>
    <row r="35" spans="1:17" x14ac:dyDescent="0.25">
      <c r="A35" s="491" t="s">
        <v>109</v>
      </c>
      <c r="B35" s="556" t="s">
        <v>110</v>
      </c>
      <c r="C35" s="465">
        <v>0</v>
      </c>
      <c r="D35" s="466">
        <v>0</v>
      </c>
      <c r="E35" s="465">
        <v>0</v>
      </c>
      <c r="F35" s="467">
        <v>0</v>
      </c>
      <c r="G35" s="467">
        <v>0</v>
      </c>
      <c r="H35" s="467">
        <v>0</v>
      </c>
      <c r="I35" s="466">
        <v>0</v>
      </c>
      <c r="J35" s="754"/>
      <c r="K35" s="885">
        <f t="shared" si="15"/>
        <v>0</v>
      </c>
      <c r="L35" s="886">
        <f t="shared" si="16"/>
        <v>0</v>
      </c>
      <c r="M35" s="886">
        <f t="shared" si="17"/>
        <v>0</v>
      </c>
      <c r="N35" s="886">
        <f t="shared" si="18"/>
        <v>0</v>
      </c>
      <c r="O35" s="886">
        <f t="shared" si="19"/>
        <v>0</v>
      </c>
      <c r="P35" s="887">
        <f t="shared" si="20"/>
        <v>0</v>
      </c>
      <c r="Q35" s="754"/>
    </row>
    <row r="36" spans="1:17" ht="15" customHeight="1" x14ac:dyDescent="0.25">
      <c r="A36" s="491" t="s">
        <v>111</v>
      </c>
      <c r="B36" s="562" t="s">
        <v>112</v>
      </c>
      <c r="C36" s="465">
        <v>0</v>
      </c>
      <c r="D36" s="466">
        <v>0</v>
      </c>
      <c r="E36" s="465">
        <v>0</v>
      </c>
      <c r="F36" s="467">
        <v>0</v>
      </c>
      <c r="G36" s="470">
        <v>0</v>
      </c>
      <c r="H36" s="470">
        <v>0</v>
      </c>
      <c r="I36" s="469">
        <v>0</v>
      </c>
      <c r="J36" s="754"/>
      <c r="K36" s="885">
        <f t="shared" si="15"/>
        <v>0</v>
      </c>
      <c r="L36" s="886">
        <f t="shared" si="16"/>
        <v>0</v>
      </c>
      <c r="M36" s="886">
        <f t="shared" si="17"/>
        <v>0</v>
      </c>
      <c r="N36" s="908">
        <f t="shared" si="18"/>
        <v>0</v>
      </c>
      <c r="O36" s="908">
        <f t="shared" si="19"/>
        <v>0</v>
      </c>
      <c r="P36" s="909">
        <f t="shared" si="20"/>
        <v>0</v>
      </c>
      <c r="Q36" s="754"/>
    </row>
    <row r="37" spans="1:17" x14ac:dyDescent="0.25">
      <c r="A37" s="491" t="s">
        <v>113</v>
      </c>
      <c r="B37" s="556" t="s">
        <v>114</v>
      </c>
      <c r="C37" s="465">
        <v>0</v>
      </c>
      <c r="D37" s="466">
        <v>0</v>
      </c>
      <c r="E37" s="465">
        <v>0</v>
      </c>
      <c r="F37" s="1214">
        <v>0</v>
      </c>
      <c r="G37" s="1245"/>
      <c r="H37" s="1246"/>
      <c r="I37" s="1247"/>
      <c r="K37" s="885">
        <f t="shared" si="15"/>
        <v>0</v>
      </c>
      <c r="L37" s="886">
        <f t="shared" si="16"/>
        <v>0</v>
      </c>
      <c r="M37" s="1261">
        <f t="shared" si="17"/>
        <v>0</v>
      </c>
      <c r="N37" s="1269"/>
      <c r="O37" s="1270"/>
      <c r="P37" s="1271"/>
    </row>
    <row r="38" spans="1:17" x14ac:dyDescent="0.25">
      <c r="A38" s="491" t="s">
        <v>115</v>
      </c>
      <c r="B38" s="556" t="s">
        <v>116</v>
      </c>
      <c r="C38" s="465">
        <v>0</v>
      </c>
      <c r="D38" s="466">
        <v>0</v>
      </c>
      <c r="E38" s="465">
        <v>0</v>
      </c>
      <c r="F38" s="1214">
        <v>0</v>
      </c>
      <c r="G38" s="1248"/>
      <c r="H38" s="1249"/>
      <c r="I38" s="1250"/>
      <c r="K38" s="885">
        <f t="shared" si="15"/>
        <v>0</v>
      </c>
      <c r="L38" s="886">
        <f t="shared" si="16"/>
        <v>0</v>
      </c>
      <c r="M38" s="1261">
        <f t="shared" si="17"/>
        <v>0</v>
      </c>
      <c r="N38" s="1268"/>
      <c r="O38" s="1265"/>
      <c r="P38" s="1266"/>
    </row>
    <row r="39" spans="1:17" x14ac:dyDescent="0.25">
      <c r="A39" s="491" t="s">
        <v>117</v>
      </c>
      <c r="B39" s="556" t="s">
        <v>805</v>
      </c>
      <c r="C39" s="465">
        <v>0</v>
      </c>
      <c r="D39" s="466">
        <v>0</v>
      </c>
      <c r="E39" s="465">
        <v>0</v>
      </c>
      <c r="F39" s="467">
        <v>0</v>
      </c>
      <c r="G39" s="1240">
        <v>0</v>
      </c>
      <c r="H39" s="1240">
        <v>0</v>
      </c>
      <c r="I39" s="1241">
        <v>0</v>
      </c>
      <c r="J39" s="754"/>
      <c r="K39" s="885">
        <f t="shared" si="15"/>
        <v>0</v>
      </c>
      <c r="L39" s="886">
        <f t="shared" si="16"/>
        <v>0</v>
      </c>
      <c r="M39" s="886">
        <f t="shared" si="17"/>
        <v>0</v>
      </c>
      <c r="N39" s="911">
        <f t="shared" si="18"/>
        <v>0</v>
      </c>
      <c r="O39" s="911">
        <f t="shared" si="19"/>
        <v>0</v>
      </c>
      <c r="P39" s="912">
        <f t="shared" si="20"/>
        <v>0</v>
      </c>
      <c r="Q39" s="754"/>
    </row>
    <row r="40" spans="1:17" x14ac:dyDescent="0.25">
      <c r="A40" s="542" t="s">
        <v>118</v>
      </c>
      <c r="B40" s="560" t="s">
        <v>119</v>
      </c>
      <c r="C40" s="477">
        <v>0</v>
      </c>
      <c r="D40" s="478">
        <v>0</v>
      </c>
      <c r="E40" s="477">
        <v>0</v>
      </c>
      <c r="F40" s="1218">
        <v>0</v>
      </c>
      <c r="G40" s="1251"/>
      <c r="H40" s="1252"/>
      <c r="I40" s="1253"/>
      <c r="K40" s="885">
        <f t="shared" ref="K40:P41" si="21">IF(AND(C40=0,D40=0),0,IF(AND(C40=0,D40&gt;0),1,IF(AND(C40=0,D40&lt;0),-1,(D40-C40)/ABS(C40))))</f>
        <v>0</v>
      </c>
      <c r="L40" s="886">
        <f t="shared" si="21"/>
        <v>0</v>
      </c>
      <c r="M40" s="1261">
        <f t="shared" si="21"/>
        <v>0</v>
      </c>
      <c r="N40" s="1272"/>
      <c r="O40" s="1273"/>
      <c r="P40" s="1274"/>
    </row>
    <row r="41" spans="1:17" ht="15" customHeight="1" x14ac:dyDescent="0.25">
      <c r="A41" s="540" t="s">
        <v>120</v>
      </c>
      <c r="B41" s="479" t="s">
        <v>121</v>
      </c>
      <c r="C41" s="471">
        <f>SUM(C34:C40)</f>
        <v>0</v>
      </c>
      <c r="D41" s="472">
        <f t="shared" ref="D41:F41" si="22">SUM(D34:D40)</f>
        <v>0</v>
      </c>
      <c r="E41" s="471">
        <f t="shared" si="22"/>
        <v>0</v>
      </c>
      <c r="F41" s="473">
        <f t="shared" si="22"/>
        <v>0</v>
      </c>
      <c r="G41" s="1235">
        <v>0</v>
      </c>
      <c r="H41" s="1235">
        <v>0</v>
      </c>
      <c r="I41" s="1236">
        <v>0</v>
      </c>
      <c r="J41" s="754"/>
      <c r="K41" s="888">
        <f t="shared" si="21"/>
        <v>0</v>
      </c>
      <c r="L41" s="889">
        <f t="shared" si="21"/>
        <v>0</v>
      </c>
      <c r="M41" s="889">
        <f t="shared" si="21"/>
        <v>0</v>
      </c>
      <c r="N41" s="914">
        <f t="shared" si="21"/>
        <v>0</v>
      </c>
      <c r="O41" s="914">
        <f t="shared" si="21"/>
        <v>0</v>
      </c>
      <c r="P41" s="915">
        <f t="shared" si="21"/>
        <v>0</v>
      </c>
      <c r="Q41" s="754"/>
    </row>
    <row r="42" spans="1:17" x14ac:dyDescent="0.25">
      <c r="A42" s="543"/>
      <c r="B42" s="480"/>
      <c r="C42" s="481"/>
      <c r="D42" s="481"/>
      <c r="E42" s="481"/>
      <c r="F42" s="481"/>
      <c r="G42" s="1238"/>
      <c r="H42" s="1238"/>
      <c r="I42" s="1239"/>
      <c r="J42" s="754"/>
      <c r="K42" s="895"/>
      <c r="L42" s="896"/>
      <c r="M42" s="896"/>
      <c r="N42" s="896"/>
      <c r="O42" s="896"/>
      <c r="P42" s="897"/>
      <c r="Q42" s="754"/>
    </row>
    <row r="43" spans="1:17" x14ac:dyDescent="0.25">
      <c r="A43" s="544">
        <v>4</v>
      </c>
      <c r="B43" s="485" t="s">
        <v>122</v>
      </c>
      <c r="C43" s="486">
        <v>0</v>
      </c>
      <c r="D43" s="487">
        <v>0</v>
      </c>
      <c r="E43" s="486">
        <v>0</v>
      </c>
      <c r="F43" s="1237">
        <v>0</v>
      </c>
      <c r="G43" s="1329">
        <v>0</v>
      </c>
      <c r="H43" s="1329">
        <v>0</v>
      </c>
      <c r="I43" s="1330">
        <v>0</v>
      </c>
      <c r="K43" s="898">
        <f t="shared" ref="K43:P43" si="23">IF(AND(C43=0,D43=0),0,IF(AND(C43=0,D43&gt;0),1,IF(AND(C43=0,D43&lt;0),-1,(D43-C43)/ABS(C43))))</f>
        <v>0</v>
      </c>
      <c r="L43" s="899">
        <f t="shared" si="23"/>
        <v>0</v>
      </c>
      <c r="M43" s="899">
        <f t="shared" si="23"/>
        <v>0</v>
      </c>
      <c r="N43" s="899">
        <f t="shared" si="23"/>
        <v>0</v>
      </c>
      <c r="O43" s="899">
        <f t="shared" si="23"/>
        <v>0</v>
      </c>
      <c r="P43" s="900">
        <f t="shared" si="23"/>
        <v>0</v>
      </c>
      <c r="Q43" s="754"/>
    </row>
    <row r="44" spans="1:17" x14ac:dyDescent="0.25">
      <c r="A44" s="543"/>
      <c r="B44" s="480"/>
      <c r="C44" s="481"/>
      <c r="D44" s="481"/>
      <c r="E44" s="481"/>
      <c r="F44" s="481"/>
      <c r="G44" s="1242"/>
      <c r="H44" s="1242"/>
      <c r="I44" s="1243"/>
      <c r="J44" s="754"/>
      <c r="K44" s="901"/>
      <c r="L44" s="902"/>
      <c r="M44" s="902"/>
      <c r="N44" s="902"/>
      <c r="O44" s="902"/>
      <c r="P44" s="903"/>
      <c r="Q44" s="754"/>
    </row>
    <row r="45" spans="1:17" x14ac:dyDescent="0.25">
      <c r="A45" s="540">
        <v>5</v>
      </c>
      <c r="B45" s="479" t="s">
        <v>123</v>
      </c>
      <c r="C45" s="471">
        <f>C31-C41+C43</f>
        <v>0</v>
      </c>
      <c r="D45" s="472">
        <f t="shared" ref="D45:F45" si="24">D31-D41+D43</f>
        <v>0</v>
      </c>
      <c r="E45" s="471">
        <f t="shared" si="24"/>
        <v>0</v>
      </c>
      <c r="F45" s="473">
        <f t="shared" si="24"/>
        <v>0</v>
      </c>
      <c r="G45" s="473">
        <f>G31-G41+G43</f>
        <v>0</v>
      </c>
      <c r="H45" s="473">
        <f>H31-H41+H43</f>
        <v>0</v>
      </c>
      <c r="I45" s="472">
        <f>I31-I41+I43</f>
        <v>0</v>
      </c>
      <c r="J45" s="754"/>
      <c r="K45" s="898">
        <f t="shared" ref="K45:P45" si="25">IF(AND(C45=0,D45=0),0,IF(AND(C45=0,D45&gt;0),1,IF(AND(C45=0,D45&lt;0),-1,(D45-C45)/ABS(C45))))</f>
        <v>0</v>
      </c>
      <c r="L45" s="899">
        <f t="shared" si="25"/>
        <v>0</v>
      </c>
      <c r="M45" s="899">
        <f t="shared" si="25"/>
        <v>0</v>
      </c>
      <c r="N45" s="899">
        <f t="shared" si="25"/>
        <v>0</v>
      </c>
      <c r="O45" s="899">
        <f t="shared" si="25"/>
        <v>0</v>
      </c>
      <c r="P45" s="900">
        <f t="shared" si="25"/>
        <v>0</v>
      </c>
      <c r="Q45" s="754"/>
    </row>
    <row r="46" spans="1:17" x14ac:dyDescent="0.25">
      <c r="A46" s="543"/>
      <c r="B46" s="480"/>
      <c r="C46" s="481"/>
      <c r="D46" s="481"/>
      <c r="E46" s="481"/>
      <c r="F46" s="481"/>
      <c r="G46" s="481"/>
      <c r="H46" s="481"/>
      <c r="I46" s="482"/>
      <c r="J46" s="754"/>
      <c r="K46" s="892"/>
      <c r="L46" s="893"/>
      <c r="M46" s="893"/>
      <c r="N46" s="893"/>
      <c r="O46" s="893"/>
      <c r="P46" s="894"/>
      <c r="Q46" s="754"/>
    </row>
    <row r="47" spans="1:17" x14ac:dyDescent="0.25">
      <c r="A47" s="545">
        <v>6</v>
      </c>
      <c r="B47" s="479" t="s">
        <v>124</v>
      </c>
      <c r="C47" s="471">
        <f>C21+C45</f>
        <v>0</v>
      </c>
      <c r="D47" s="472">
        <f t="shared" ref="D47:I47" si="26">D21+D45</f>
        <v>0</v>
      </c>
      <c r="E47" s="471">
        <f t="shared" si="26"/>
        <v>0</v>
      </c>
      <c r="F47" s="473">
        <f t="shared" si="26"/>
        <v>0</v>
      </c>
      <c r="G47" s="473">
        <f t="shared" si="26"/>
        <v>0</v>
      </c>
      <c r="H47" s="473">
        <f t="shared" si="26"/>
        <v>0</v>
      </c>
      <c r="I47" s="472">
        <f t="shared" si="26"/>
        <v>0</v>
      </c>
      <c r="J47" s="754"/>
      <c r="K47" s="898">
        <f t="shared" ref="K47:P47" si="27">IF(AND(C47=0,D47=0),0,IF(AND(C47=0,D47&gt;0),1,IF(AND(C47=0,D47&lt;0),-1,(D47-C47)/ABS(C47))))</f>
        <v>0</v>
      </c>
      <c r="L47" s="899">
        <f t="shared" si="27"/>
        <v>0</v>
      </c>
      <c r="M47" s="899">
        <f t="shared" si="27"/>
        <v>0</v>
      </c>
      <c r="N47" s="899">
        <f t="shared" si="27"/>
        <v>0</v>
      </c>
      <c r="O47" s="899">
        <f t="shared" si="27"/>
        <v>0</v>
      </c>
      <c r="P47" s="900">
        <f t="shared" si="27"/>
        <v>0</v>
      </c>
      <c r="Q47" s="754"/>
    </row>
    <row r="48" spans="1:17" x14ac:dyDescent="0.25">
      <c r="A48" s="543"/>
      <c r="B48" s="480"/>
      <c r="C48" s="481"/>
      <c r="D48" s="481"/>
      <c r="E48" s="481"/>
      <c r="F48" s="481"/>
      <c r="G48" s="481"/>
      <c r="H48" s="481"/>
      <c r="I48" s="482"/>
      <c r="J48" s="754"/>
      <c r="K48" s="892"/>
      <c r="L48" s="893"/>
      <c r="M48" s="893"/>
      <c r="N48" s="893"/>
      <c r="O48" s="893"/>
      <c r="P48" s="894"/>
      <c r="Q48" s="754"/>
    </row>
    <row r="49" spans="1:17" ht="27" x14ac:dyDescent="0.25">
      <c r="A49" s="537">
        <v>7</v>
      </c>
      <c r="B49" s="460" t="s">
        <v>125</v>
      </c>
      <c r="C49" s="483" t="s">
        <v>27</v>
      </c>
      <c r="D49" s="483" t="s">
        <v>27</v>
      </c>
      <c r="E49" s="483" t="s">
        <v>27</v>
      </c>
      <c r="F49" s="483" t="s">
        <v>27</v>
      </c>
      <c r="G49" s="483" t="s">
        <v>27</v>
      </c>
      <c r="H49" s="483" t="s">
        <v>27</v>
      </c>
      <c r="I49" s="484" t="s">
        <v>27</v>
      </c>
      <c r="J49" s="754"/>
      <c r="K49" s="895"/>
      <c r="L49" s="896"/>
      <c r="M49" s="896"/>
      <c r="N49" s="896"/>
      <c r="O49" s="896"/>
      <c r="P49" s="897"/>
      <c r="Q49" s="754"/>
    </row>
    <row r="50" spans="1:17" x14ac:dyDescent="0.25">
      <c r="A50" s="538" t="s">
        <v>126</v>
      </c>
      <c r="B50" s="561" t="s">
        <v>110</v>
      </c>
      <c r="C50" s="462">
        <v>0</v>
      </c>
      <c r="D50" s="463">
        <v>0</v>
      </c>
      <c r="E50" s="462">
        <v>0</v>
      </c>
      <c r="F50" s="464">
        <v>0</v>
      </c>
      <c r="G50" s="464">
        <v>0</v>
      </c>
      <c r="H50" s="464">
        <v>0</v>
      </c>
      <c r="I50" s="463">
        <v>0</v>
      </c>
      <c r="J50" s="754"/>
      <c r="K50" s="882">
        <f t="shared" ref="K50:P54" si="28">IF(AND(C50=0,D50=0),0,IF(AND(C50=0,D50&gt;0),1,IF(AND(C50=0,D50&lt;0),-1,(D50-C50)/ABS(C50))))</f>
        <v>0</v>
      </c>
      <c r="L50" s="883">
        <f t="shared" si="28"/>
        <v>0</v>
      </c>
      <c r="M50" s="883">
        <f t="shared" si="28"/>
        <v>0</v>
      </c>
      <c r="N50" s="883">
        <f t="shared" si="28"/>
        <v>0</v>
      </c>
      <c r="O50" s="883">
        <f t="shared" si="28"/>
        <v>0</v>
      </c>
      <c r="P50" s="884">
        <f t="shared" si="28"/>
        <v>0</v>
      </c>
      <c r="Q50" s="754"/>
    </row>
    <row r="51" spans="1:17" ht="15" customHeight="1" x14ac:dyDescent="0.25">
      <c r="A51" s="491" t="s">
        <v>127</v>
      </c>
      <c r="B51" s="556" t="s">
        <v>112</v>
      </c>
      <c r="C51" s="465">
        <v>0</v>
      </c>
      <c r="D51" s="466">
        <v>0</v>
      </c>
      <c r="E51" s="465">
        <v>0</v>
      </c>
      <c r="F51" s="467">
        <v>0</v>
      </c>
      <c r="G51" s="467">
        <v>0</v>
      </c>
      <c r="H51" s="467">
        <v>0</v>
      </c>
      <c r="I51" s="466">
        <v>0</v>
      </c>
      <c r="J51" s="754"/>
      <c r="K51" s="885">
        <f t="shared" si="28"/>
        <v>0</v>
      </c>
      <c r="L51" s="886">
        <f t="shared" si="28"/>
        <v>0</v>
      </c>
      <c r="M51" s="886">
        <f t="shared" si="28"/>
        <v>0</v>
      </c>
      <c r="N51" s="886">
        <f t="shared" si="28"/>
        <v>0</v>
      </c>
      <c r="O51" s="886">
        <f t="shared" si="28"/>
        <v>0</v>
      </c>
      <c r="P51" s="887">
        <f t="shared" si="28"/>
        <v>0</v>
      </c>
      <c r="Q51" s="754"/>
    </row>
    <row r="52" spans="1:17" x14ac:dyDescent="0.25">
      <c r="A52" s="491" t="s">
        <v>128</v>
      </c>
      <c r="B52" s="556" t="s">
        <v>805</v>
      </c>
      <c r="C52" s="465">
        <v>0</v>
      </c>
      <c r="D52" s="466">
        <v>0</v>
      </c>
      <c r="E52" s="465">
        <v>0</v>
      </c>
      <c r="F52" s="467">
        <v>0</v>
      </c>
      <c r="G52" s="470">
        <v>0</v>
      </c>
      <c r="H52" s="470">
        <v>0</v>
      </c>
      <c r="I52" s="469">
        <v>0</v>
      </c>
      <c r="J52" s="754"/>
      <c r="K52" s="885">
        <f t="shared" si="28"/>
        <v>0</v>
      </c>
      <c r="L52" s="886">
        <f t="shared" si="28"/>
        <v>0</v>
      </c>
      <c r="M52" s="886">
        <f t="shared" si="28"/>
        <v>0</v>
      </c>
      <c r="N52" s="908">
        <f t="shared" si="28"/>
        <v>0</v>
      </c>
      <c r="O52" s="908">
        <f t="shared" si="28"/>
        <v>0</v>
      </c>
      <c r="P52" s="909">
        <f t="shared" si="28"/>
        <v>0</v>
      </c>
      <c r="Q52" s="754"/>
    </row>
    <row r="53" spans="1:17" ht="27" x14ac:dyDescent="0.25">
      <c r="A53" s="542" t="s">
        <v>129</v>
      </c>
      <c r="B53" s="560" t="s">
        <v>130</v>
      </c>
      <c r="C53" s="477">
        <v>0</v>
      </c>
      <c r="D53" s="478">
        <v>0</v>
      </c>
      <c r="E53" s="477">
        <v>0</v>
      </c>
      <c r="F53" s="1218">
        <v>0</v>
      </c>
      <c r="G53" s="470">
        <v>0</v>
      </c>
      <c r="H53" s="470">
        <v>0</v>
      </c>
      <c r="I53" s="469">
        <v>0</v>
      </c>
      <c r="K53" s="885">
        <f t="shared" si="28"/>
        <v>0</v>
      </c>
      <c r="L53" s="886">
        <f t="shared" si="28"/>
        <v>0</v>
      </c>
      <c r="M53" s="1261">
        <f t="shared" si="28"/>
        <v>0</v>
      </c>
      <c r="N53" s="1390">
        <f>IF(AND(F53=0,G53=0),0,IF(AND(F53=0,G53&gt;0),1,IF(AND(F53=0,G53&lt;0),-1,(G53-F53)/ABS(F53))))</f>
        <v>0</v>
      </c>
      <c r="O53" s="1390">
        <f>IF(AND(G53=0,H53=0),0,IF(AND(G53=0,H53&gt;0),1,IF(AND(G53=0,H53&lt;0),-1,(H53-G53)/ABS(G53))))</f>
        <v>0</v>
      </c>
      <c r="P53" s="1391">
        <f>IF(AND(H53=0,I53=0),0,IF(AND(H53=0,I53&gt;0),1,IF(AND(H53=0,I53&lt;0),-1,(I53-H53)/ABS(H53))))</f>
        <v>0</v>
      </c>
    </row>
    <row r="54" spans="1:17" ht="27" x14ac:dyDescent="0.25">
      <c r="A54" s="540" t="s">
        <v>131</v>
      </c>
      <c r="B54" s="479" t="s">
        <v>132</v>
      </c>
      <c r="C54" s="471">
        <f>SUM(C50:C53)</f>
        <v>0</v>
      </c>
      <c r="D54" s="472">
        <f t="shared" ref="D54:F54" si="29">SUM(D50:D53)</f>
        <v>0</v>
      </c>
      <c r="E54" s="471">
        <f t="shared" si="29"/>
        <v>0</v>
      </c>
      <c r="F54" s="473">
        <f t="shared" si="29"/>
        <v>0</v>
      </c>
      <c r="G54" s="473">
        <f>SUM(G50:G53)</f>
        <v>0</v>
      </c>
      <c r="H54" s="473">
        <f>SUM(H50:H53)</f>
        <v>0</v>
      </c>
      <c r="I54" s="472">
        <f>SUM(I50:I53)</f>
        <v>0</v>
      </c>
      <c r="J54" s="754"/>
      <c r="K54" s="888">
        <f t="shared" si="28"/>
        <v>0</v>
      </c>
      <c r="L54" s="889">
        <f t="shared" si="28"/>
        <v>0</v>
      </c>
      <c r="M54" s="889">
        <f t="shared" si="28"/>
        <v>0</v>
      </c>
      <c r="N54" s="914">
        <f t="shared" si="28"/>
        <v>0</v>
      </c>
      <c r="O54" s="914">
        <f t="shared" si="28"/>
        <v>0</v>
      </c>
      <c r="P54" s="915">
        <f t="shared" si="28"/>
        <v>0</v>
      </c>
      <c r="Q54" s="754"/>
    </row>
    <row r="55" spans="1:17" x14ac:dyDescent="0.25">
      <c r="A55" s="543"/>
      <c r="B55" s="480"/>
      <c r="C55" s="481"/>
      <c r="D55" s="481"/>
      <c r="E55" s="481"/>
      <c r="F55" s="481"/>
      <c r="G55" s="481"/>
      <c r="H55" s="481"/>
      <c r="I55" s="482"/>
      <c r="J55" s="754"/>
      <c r="K55" s="892"/>
      <c r="L55" s="893"/>
      <c r="M55" s="893"/>
      <c r="N55" s="893"/>
      <c r="O55" s="893"/>
      <c r="P55" s="894"/>
      <c r="Q55" s="754"/>
    </row>
    <row r="56" spans="1:17" x14ac:dyDescent="0.25">
      <c r="A56" s="537">
        <v>8</v>
      </c>
      <c r="B56" s="460" t="s">
        <v>133</v>
      </c>
      <c r="C56" s="483" t="s">
        <v>27</v>
      </c>
      <c r="D56" s="483" t="s">
        <v>27</v>
      </c>
      <c r="E56" s="483" t="s">
        <v>27</v>
      </c>
      <c r="F56" s="483" t="s">
        <v>27</v>
      </c>
      <c r="G56" s="1233" t="s">
        <v>27</v>
      </c>
      <c r="H56" s="1233" t="s">
        <v>27</v>
      </c>
      <c r="I56" s="1234" t="s">
        <v>27</v>
      </c>
      <c r="J56" s="754"/>
      <c r="K56" s="895"/>
      <c r="L56" s="896"/>
      <c r="M56" s="896"/>
      <c r="N56" s="893"/>
      <c r="O56" s="893"/>
      <c r="P56" s="894"/>
      <c r="Q56" s="754"/>
    </row>
    <row r="57" spans="1:17" x14ac:dyDescent="0.25">
      <c r="A57" s="538" t="s">
        <v>134</v>
      </c>
      <c r="B57" s="555" t="s">
        <v>135</v>
      </c>
      <c r="C57" s="462">
        <v>0</v>
      </c>
      <c r="D57" s="463">
        <v>0</v>
      </c>
      <c r="E57" s="462">
        <v>0</v>
      </c>
      <c r="F57" s="1213">
        <v>0</v>
      </c>
      <c r="G57" s="1245"/>
      <c r="H57" s="1246"/>
      <c r="I57" s="1247"/>
      <c r="K57" s="882">
        <f t="shared" ref="K57:P59" si="30">IF(AND(C57=0,D57=0),0,IF(AND(C57=0,D57&gt;0),1,IF(AND(C57=0,D57&lt;0),-1,(D57-C57)/ABS(C57))))</f>
        <v>0</v>
      </c>
      <c r="L57" s="883">
        <f t="shared" si="30"/>
        <v>0</v>
      </c>
      <c r="M57" s="1260">
        <f t="shared" si="30"/>
        <v>0</v>
      </c>
      <c r="N57" s="1267"/>
      <c r="O57" s="1263"/>
      <c r="P57" s="1264"/>
    </row>
    <row r="58" spans="1:17" x14ac:dyDescent="0.25">
      <c r="A58" s="542" t="s">
        <v>136</v>
      </c>
      <c r="B58" s="563" t="s">
        <v>137</v>
      </c>
      <c r="C58" s="477">
        <v>0</v>
      </c>
      <c r="D58" s="478">
        <v>0</v>
      </c>
      <c r="E58" s="477">
        <v>0</v>
      </c>
      <c r="F58" s="1218">
        <v>0</v>
      </c>
      <c r="G58" s="1248"/>
      <c r="H58" s="1249"/>
      <c r="I58" s="1250"/>
      <c r="K58" s="885">
        <f t="shared" si="30"/>
        <v>0</v>
      </c>
      <c r="L58" s="886">
        <f t="shared" si="30"/>
        <v>0</v>
      </c>
      <c r="M58" s="1261">
        <f t="shared" si="30"/>
        <v>0</v>
      </c>
      <c r="N58" s="1268"/>
      <c r="O58" s="1265"/>
      <c r="P58" s="1266"/>
    </row>
    <row r="59" spans="1:17" x14ac:dyDescent="0.25">
      <c r="A59" s="540" t="s">
        <v>138</v>
      </c>
      <c r="B59" s="479" t="s">
        <v>139</v>
      </c>
      <c r="C59" s="471">
        <f>SUM(C57:C58)</f>
        <v>0</v>
      </c>
      <c r="D59" s="472">
        <f t="shared" ref="D59:F59" si="31">SUM(D57:D58)</f>
        <v>0</v>
      </c>
      <c r="E59" s="471">
        <f t="shared" si="31"/>
        <v>0</v>
      </c>
      <c r="F59" s="473">
        <f t="shared" si="31"/>
        <v>0</v>
      </c>
      <c r="G59" s="1235">
        <v>0</v>
      </c>
      <c r="H59" s="1235">
        <v>0</v>
      </c>
      <c r="I59" s="1236">
        <v>0</v>
      </c>
      <c r="J59" s="754"/>
      <c r="K59" s="888">
        <f t="shared" si="30"/>
        <v>0</v>
      </c>
      <c r="L59" s="889">
        <f t="shared" si="30"/>
        <v>0</v>
      </c>
      <c r="M59" s="889">
        <f t="shared" si="30"/>
        <v>0</v>
      </c>
      <c r="N59" s="914">
        <f t="shared" si="30"/>
        <v>0</v>
      </c>
      <c r="O59" s="914">
        <f t="shared" si="30"/>
        <v>0</v>
      </c>
      <c r="P59" s="915">
        <f t="shared" si="30"/>
        <v>0</v>
      </c>
      <c r="Q59" s="754"/>
    </row>
    <row r="60" spans="1:17" x14ac:dyDescent="0.25">
      <c r="A60" s="543"/>
      <c r="B60" s="480"/>
      <c r="C60" s="481"/>
      <c r="D60" s="481"/>
      <c r="E60" s="481"/>
      <c r="F60" s="481"/>
      <c r="G60" s="481"/>
      <c r="H60" s="481"/>
      <c r="I60" s="482"/>
      <c r="J60" s="754"/>
      <c r="K60" s="892"/>
      <c r="L60" s="893"/>
      <c r="M60" s="893"/>
      <c r="N60" s="893"/>
      <c r="O60" s="893"/>
      <c r="P60" s="894"/>
      <c r="Q60" s="754"/>
    </row>
    <row r="61" spans="1:17" x14ac:dyDescent="0.25">
      <c r="A61" s="540">
        <v>9</v>
      </c>
      <c r="B61" s="479" t="s">
        <v>140</v>
      </c>
      <c r="C61" s="471">
        <f>C47-C54-C59</f>
        <v>0</v>
      </c>
      <c r="D61" s="472">
        <f t="shared" ref="D61:F61" si="32">D47-D54-D59</f>
        <v>0</v>
      </c>
      <c r="E61" s="471">
        <f t="shared" si="32"/>
        <v>0</v>
      </c>
      <c r="F61" s="473">
        <f t="shared" si="32"/>
        <v>0</v>
      </c>
      <c r="G61" s="473">
        <f>G47-G54-G59</f>
        <v>0</v>
      </c>
      <c r="H61" s="473">
        <f>H47-H54-H59</f>
        <v>0</v>
      </c>
      <c r="I61" s="472">
        <f>I47-I54-I59</f>
        <v>0</v>
      </c>
      <c r="J61" s="754"/>
      <c r="K61" s="898">
        <f t="shared" ref="K61:P61" si="33">IF(AND(C61=0,D61=0),0,IF(AND(C61=0,D61&gt;0),1,IF(AND(C61=0,D61&lt;0),-1,(D61-C61)/ABS(C61))))</f>
        <v>0</v>
      </c>
      <c r="L61" s="899">
        <f t="shared" si="33"/>
        <v>0</v>
      </c>
      <c r="M61" s="899">
        <f t="shared" si="33"/>
        <v>0</v>
      </c>
      <c r="N61" s="899">
        <f t="shared" si="33"/>
        <v>0</v>
      </c>
      <c r="O61" s="899">
        <f t="shared" si="33"/>
        <v>0</v>
      </c>
      <c r="P61" s="900">
        <f t="shared" si="33"/>
        <v>0</v>
      </c>
      <c r="Q61" s="754"/>
    </row>
    <row r="62" spans="1:17" x14ac:dyDescent="0.25">
      <c r="A62" s="543"/>
      <c r="B62" s="480"/>
      <c r="C62" s="481"/>
      <c r="D62" s="481"/>
      <c r="E62" s="481"/>
      <c r="F62" s="481"/>
      <c r="G62" s="481"/>
      <c r="H62" s="481"/>
      <c r="I62" s="482"/>
      <c r="J62" s="754"/>
      <c r="K62" s="892"/>
      <c r="L62" s="893"/>
      <c r="M62" s="893"/>
      <c r="N62" s="893"/>
      <c r="O62" s="893"/>
      <c r="P62" s="894"/>
      <c r="Q62" s="754"/>
    </row>
    <row r="63" spans="1:17" x14ac:dyDescent="0.25">
      <c r="A63" s="537">
        <v>10</v>
      </c>
      <c r="B63" s="460" t="s">
        <v>141</v>
      </c>
      <c r="C63" s="483" t="s">
        <v>27</v>
      </c>
      <c r="D63" s="483" t="s">
        <v>27</v>
      </c>
      <c r="E63" s="483" t="s">
        <v>27</v>
      </c>
      <c r="F63" s="483" t="s">
        <v>27</v>
      </c>
      <c r="G63" s="1233" t="s">
        <v>27</v>
      </c>
      <c r="H63" s="1233" t="s">
        <v>27</v>
      </c>
      <c r="I63" s="1234" t="s">
        <v>27</v>
      </c>
      <c r="J63" s="754"/>
      <c r="K63" s="895"/>
      <c r="L63" s="896"/>
      <c r="M63" s="896"/>
      <c r="N63" s="893"/>
      <c r="O63" s="893"/>
      <c r="P63" s="894"/>
      <c r="Q63" s="754"/>
    </row>
    <row r="64" spans="1:17" x14ac:dyDescent="0.25">
      <c r="A64" s="538" t="s">
        <v>142</v>
      </c>
      <c r="B64" s="561" t="s">
        <v>143</v>
      </c>
      <c r="C64" s="462">
        <v>0</v>
      </c>
      <c r="D64" s="463">
        <v>0</v>
      </c>
      <c r="E64" s="462">
        <v>0</v>
      </c>
      <c r="F64" s="1213">
        <v>0</v>
      </c>
      <c r="G64" s="1245"/>
      <c r="H64" s="1246"/>
      <c r="I64" s="1247"/>
      <c r="K64" s="904">
        <f t="shared" ref="K64:M65" si="34">IF(AND(C64=0,D64=0),0,IF(AND(C64=0,D64&gt;0),1,IF(AND(C64=0,D64&lt;0),-1,(D64-C64)/ABS(C64))))</f>
        <v>0</v>
      </c>
      <c r="L64" s="905">
        <f t="shared" si="34"/>
        <v>0</v>
      </c>
      <c r="M64" s="1275">
        <f t="shared" si="34"/>
        <v>0</v>
      </c>
      <c r="N64" s="1267"/>
      <c r="O64" s="1263"/>
      <c r="P64" s="1264"/>
    </row>
    <row r="65" spans="1:17" x14ac:dyDescent="0.25">
      <c r="A65" s="542" t="s">
        <v>144</v>
      </c>
      <c r="B65" s="560" t="s">
        <v>145</v>
      </c>
      <c r="C65" s="477">
        <v>0</v>
      </c>
      <c r="D65" s="478">
        <v>0</v>
      </c>
      <c r="E65" s="477">
        <v>0</v>
      </c>
      <c r="F65" s="1218">
        <v>0</v>
      </c>
      <c r="G65" s="1248"/>
      <c r="H65" s="1249"/>
      <c r="I65" s="1250"/>
      <c r="K65" s="907">
        <f t="shared" si="34"/>
        <v>0</v>
      </c>
      <c r="L65" s="908">
        <f t="shared" si="34"/>
        <v>0</v>
      </c>
      <c r="M65" s="1276">
        <f t="shared" si="34"/>
        <v>0</v>
      </c>
      <c r="N65" s="1267"/>
      <c r="O65" s="1263"/>
      <c r="P65" s="1264"/>
    </row>
    <row r="66" spans="1:17" x14ac:dyDescent="0.25">
      <c r="A66" s="537">
        <v>11</v>
      </c>
      <c r="B66" s="460" t="s">
        <v>146</v>
      </c>
      <c r="C66" s="483" t="s">
        <v>27</v>
      </c>
      <c r="D66" s="483" t="s">
        <v>27</v>
      </c>
      <c r="E66" s="483" t="s">
        <v>27</v>
      </c>
      <c r="F66" s="483" t="s">
        <v>27</v>
      </c>
      <c r="G66" s="1256" t="s">
        <v>27</v>
      </c>
      <c r="H66" s="1256" t="s">
        <v>27</v>
      </c>
      <c r="I66" s="1257" t="s">
        <v>27</v>
      </c>
      <c r="J66" s="754"/>
      <c r="K66" s="890"/>
      <c r="L66" s="891"/>
      <c r="M66" s="891"/>
      <c r="N66" s="893"/>
      <c r="O66" s="893"/>
      <c r="P66" s="894"/>
      <c r="Q66" s="754"/>
    </row>
    <row r="67" spans="1:17" x14ac:dyDescent="0.25">
      <c r="A67" s="538" t="s">
        <v>147</v>
      </c>
      <c r="B67" s="561" t="s">
        <v>148</v>
      </c>
      <c r="C67" s="462">
        <v>0</v>
      </c>
      <c r="D67" s="463">
        <v>0</v>
      </c>
      <c r="E67" s="462">
        <v>0</v>
      </c>
      <c r="F67" s="1213">
        <v>0</v>
      </c>
      <c r="G67" s="1245"/>
      <c r="H67" s="1246"/>
      <c r="I67" s="1247"/>
      <c r="K67" s="882">
        <f t="shared" ref="K67:M70" si="35">IF(AND(C67=0,D67=0),0,IF(AND(C67=0,D67&gt;0),1,IF(AND(C67=0,D67&lt;0),-1,(D67-C67)/ABS(C67))))</f>
        <v>0</v>
      </c>
      <c r="L67" s="883">
        <f t="shared" si="35"/>
        <v>0</v>
      </c>
      <c r="M67" s="1260">
        <f t="shared" si="35"/>
        <v>0</v>
      </c>
      <c r="N67" s="1267"/>
      <c r="O67" s="1263"/>
      <c r="P67" s="1264"/>
    </row>
    <row r="68" spans="1:17" x14ac:dyDescent="0.25">
      <c r="A68" s="491" t="s">
        <v>149</v>
      </c>
      <c r="B68" s="556" t="s">
        <v>150</v>
      </c>
      <c r="C68" s="465">
        <v>0</v>
      </c>
      <c r="D68" s="466">
        <v>0</v>
      </c>
      <c r="E68" s="465">
        <v>0</v>
      </c>
      <c r="F68" s="1214">
        <v>0</v>
      </c>
      <c r="G68" s="1254"/>
      <c r="H68" s="1244"/>
      <c r="I68" s="1255"/>
      <c r="K68" s="885">
        <f t="shared" si="35"/>
        <v>0</v>
      </c>
      <c r="L68" s="886">
        <f t="shared" si="35"/>
        <v>0</v>
      </c>
      <c r="M68" s="1261">
        <f t="shared" si="35"/>
        <v>0</v>
      </c>
      <c r="N68" s="1267"/>
      <c r="O68" s="1263"/>
      <c r="P68" s="1264"/>
    </row>
    <row r="69" spans="1:17" x14ac:dyDescent="0.25">
      <c r="A69" s="542" t="s">
        <v>151</v>
      </c>
      <c r="B69" s="560" t="s">
        <v>152</v>
      </c>
      <c r="C69" s="477">
        <v>0</v>
      </c>
      <c r="D69" s="478">
        <v>0</v>
      </c>
      <c r="E69" s="477">
        <v>0</v>
      </c>
      <c r="F69" s="1218">
        <v>0</v>
      </c>
      <c r="G69" s="1254"/>
      <c r="H69" s="1244"/>
      <c r="I69" s="1255"/>
      <c r="K69" s="885">
        <f t="shared" si="35"/>
        <v>0</v>
      </c>
      <c r="L69" s="886">
        <f t="shared" si="35"/>
        <v>0</v>
      </c>
      <c r="M69" s="1261">
        <f t="shared" si="35"/>
        <v>0</v>
      </c>
      <c r="N69" s="1267"/>
      <c r="O69" s="1263"/>
      <c r="P69" s="1264"/>
    </row>
    <row r="70" spans="1:17" x14ac:dyDescent="0.25">
      <c r="A70" s="540">
        <v>12</v>
      </c>
      <c r="B70" s="488" t="s">
        <v>153</v>
      </c>
      <c r="C70" s="471">
        <f t="shared" ref="C70:F70" si="36">SUM(C64:C65,C67:C69)</f>
        <v>0</v>
      </c>
      <c r="D70" s="472">
        <f t="shared" si="36"/>
        <v>0</v>
      </c>
      <c r="E70" s="471">
        <f t="shared" si="36"/>
        <v>0</v>
      </c>
      <c r="F70" s="472">
        <f t="shared" si="36"/>
        <v>0</v>
      </c>
      <c r="G70" s="1326"/>
      <c r="H70" s="1326"/>
      <c r="I70" s="1327"/>
      <c r="K70" s="888">
        <f t="shared" si="35"/>
        <v>0</v>
      </c>
      <c r="L70" s="889">
        <f t="shared" si="35"/>
        <v>0</v>
      </c>
      <c r="M70" s="1262">
        <f t="shared" si="35"/>
        <v>0</v>
      </c>
      <c r="N70" s="1267"/>
      <c r="O70" s="1263"/>
      <c r="P70" s="1264"/>
    </row>
    <row r="71" spans="1:17" x14ac:dyDescent="0.25">
      <c r="A71" s="546"/>
      <c r="B71" s="489"/>
      <c r="C71" s="481"/>
      <c r="D71" s="481"/>
      <c r="E71" s="481"/>
      <c r="F71" s="481"/>
      <c r="G71" s="1324"/>
      <c r="H71" s="1324"/>
      <c r="I71" s="1325"/>
      <c r="J71" s="754"/>
      <c r="K71" s="895"/>
      <c r="L71" s="896"/>
      <c r="M71" s="896"/>
      <c r="N71" s="893"/>
      <c r="O71" s="893"/>
      <c r="P71" s="894"/>
      <c r="Q71" s="754"/>
    </row>
    <row r="72" spans="1:17" x14ac:dyDescent="0.25">
      <c r="A72" s="547">
        <v>13</v>
      </c>
      <c r="B72" s="490" t="s">
        <v>71</v>
      </c>
      <c r="C72" s="486">
        <v>0</v>
      </c>
      <c r="D72" s="487">
        <v>0</v>
      </c>
      <c r="E72" s="486">
        <v>0</v>
      </c>
      <c r="F72" s="1237">
        <v>0</v>
      </c>
      <c r="G72" s="1254"/>
      <c r="H72" s="1244"/>
      <c r="I72" s="1255"/>
      <c r="K72" s="910">
        <f t="shared" ref="K72:M72" si="37">IF(AND(C72=0,D72=0),0,IF(AND(C72=0,D72&gt;0),1,IF(AND(C72=0,D72&lt;0),-1,(D72-C72)/ABS(C72))))</f>
        <v>0</v>
      </c>
      <c r="L72" s="911">
        <f t="shared" si="37"/>
        <v>0</v>
      </c>
      <c r="M72" s="1277">
        <f t="shared" si="37"/>
        <v>0</v>
      </c>
      <c r="N72" s="1267"/>
      <c r="O72" s="1263"/>
      <c r="P72" s="1264"/>
    </row>
    <row r="73" spans="1:17" x14ac:dyDescent="0.25">
      <c r="A73" s="543"/>
      <c r="B73" s="480"/>
      <c r="C73" s="481"/>
      <c r="D73" s="481"/>
      <c r="E73" s="481"/>
      <c r="F73" s="481"/>
      <c r="G73" s="1242"/>
      <c r="H73" s="1242"/>
      <c r="I73" s="1243"/>
      <c r="J73" s="754"/>
      <c r="K73" s="901"/>
      <c r="L73" s="902"/>
      <c r="M73" s="902"/>
      <c r="N73" s="893"/>
      <c r="O73" s="893"/>
      <c r="P73" s="894"/>
      <c r="Q73" s="754"/>
    </row>
    <row r="74" spans="1:17" x14ac:dyDescent="0.25">
      <c r="A74" s="540">
        <v>14</v>
      </c>
      <c r="B74" s="479" t="s">
        <v>154</v>
      </c>
      <c r="C74" s="471">
        <f t="shared" ref="C74:F74" si="38">C70+C72</f>
        <v>0</v>
      </c>
      <c r="D74" s="472">
        <f t="shared" si="38"/>
        <v>0</v>
      </c>
      <c r="E74" s="471">
        <f t="shared" si="38"/>
        <v>0</v>
      </c>
      <c r="F74" s="473">
        <f t="shared" si="38"/>
        <v>0</v>
      </c>
      <c r="G74" s="1258">
        <v>0</v>
      </c>
      <c r="H74" s="1258">
        <v>0</v>
      </c>
      <c r="I74" s="1259">
        <v>0</v>
      </c>
      <c r="J74" s="754"/>
      <c r="K74" s="898">
        <f t="shared" ref="K74:P74" si="39">IF(AND(C74=0,D74=0),0,IF(AND(C74=0,D74&gt;0),1,IF(AND(C74=0,D74&lt;0),-1,(D74-C74)/ABS(C74))))</f>
        <v>0</v>
      </c>
      <c r="L74" s="899">
        <f t="shared" si="39"/>
        <v>0</v>
      </c>
      <c r="M74" s="899">
        <f t="shared" si="39"/>
        <v>0</v>
      </c>
      <c r="N74" s="899">
        <f t="shared" si="39"/>
        <v>0</v>
      </c>
      <c r="O74" s="899">
        <f t="shared" si="39"/>
        <v>0</v>
      </c>
      <c r="P74" s="900">
        <f t="shared" si="39"/>
        <v>0</v>
      </c>
      <c r="Q74" s="754"/>
    </row>
    <row r="75" spans="1:17" x14ac:dyDescent="0.25">
      <c r="A75" s="543"/>
      <c r="B75" s="480"/>
      <c r="C75" s="481"/>
      <c r="D75" s="481"/>
      <c r="E75" s="481"/>
      <c r="F75" s="481"/>
      <c r="G75" s="1238"/>
      <c r="H75" s="1238"/>
      <c r="I75" s="1239"/>
      <c r="J75" s="754"/>
      <c r="K75" s="895"/>
      <c r="L75" s="896"/>
      <c r="M75" s="896"/>
      <c r="N75" s="893"/>
      <c r="O75" s="893"/>
      <c r="P75" s="894"/>
      <c r="Q75" s="754"/>
    </row>
    <row r="76" spans="1:17" x14ac:dyDescent="0.25">
      <c r="A76" s="547">
        <v>15</v>
      </c>
      <c r="B76" s="490" t="s">
        <v>155</v>
      </c>
      <c r="C76" s="486">
        <v>0</v>
      </c>
      <c r="D76" s="487">
        <v>0</v>
      </c>
      <c r="E76" s="486">
        <v>0</v>
      </c>
      <c r="F76" s="1237">
        <v>0</v>
      </c>
      <c r="G76" s="1248"/>
      <c r="H76" s="1249"/>
      <c r="I76" s="1250"/>
      <c r="K76" s="913">
        <f t="shared" ref="K76:M76" si="40">IF(AND(C76=0,D76=0),0,IF(AND(C76=0,D76&gt;0),1,IF(AND(C76=0,D76&lt;0),-1,(D76-C76)/ABS(C76))))</f>
        <v>0</v>
      </c>
      <c r="L76" s="914">
        <f t="shared" si="40"/>
        <v>0</v>
      </c>
      <c r="M76" s="1278">
        <f t="shared" si="40"/>
        <v>0</v>
      </c>
      <c r="N76" s="1268"/>
      <c r="O76" s="1265"/>
      <c r="P76" s="1266"/>
    </row>
    <row r="77" spans="1:17" x14ac:dyDescent="0.25">
      <c r="A77" s="548"/>
      <c r="B77" s="549"/>
      <c r="C77" s="876"/>
      <c r="D77" s="876"/>
      <c r="E77" s="876"/>
      <c r="F77" s="876"/>
      <c r="G77" s="876"/>
      <c r="H77" s="876"/>
      <c r="I77" s="876"/>
    </row>
    <row r="78" spans="1:17" x14ac:dyDescent="0.25">
      <c r="A78" s="370"/>
      <c r="B78" s="370"/>
      <c r="C78" s="370"/>
      <c r="D78" s="370"/>
      <c r="E78" s="370"/>
      <c r="F78" s="370"/>
      <c r="G78" s="370"/>
      <c r="H78" s="370"/>
      <c r="I78" s="370"/>
    </row>
    <row r="79" spans="1:17" x14ac:dyDescent="0.25">
      <c r="G79" s="176"/>
      <c r="H79" s="176"/>
      <c r="I79" s="176"/>
    </row>
    <row r="80" spans="1:17" x14ac:dyDescent="0.25">
      <c r="B80" s="1048"/>
    </row>
  </sheetData>
  <mergeCells count="12">
    <mergeCell ref="A1:B1"/>
    <mergeCell ref="A3:I3"/>
    <mergeCell ref="C5:D5"/>
    <mergeCell ref="E5:I5"/>
    <mergeCell ref="P7:P8"/>
    <mergeCell ref="O7:O8"/>
    <mergeCell ref="N7:N8"/>
    <mergeCell ref="M7:M8"/>
    <mergeCell ref="L7:L8"/>
    <mergeCell ref="K7:K8"/>
    <mergeCell ref="K4:P6"/>
    <mergeCell ref="K3:P3"/>
  </mergeCells>
  <conditionalFormatting sqref="A3:I3">
    <cfRule type="expression" dxfId="282" priority="532">
      <formula>IF($A$3="Validation warnings: see below table",1,0)</formula>
    </cfRule>
  </conditionalFormatting>
  <conditionalFormatting sqref="C8">
    <cfRule type="expression" dxfId="281" priority="16">
      <formula>IF(AND(ISBLANK(A70)=FALSE,YEAR0-DATE(YEAR(YEAR1)-1, MONTH(YEAR1), DAY(YEAR1))&lt;&gt;0),1,0)</formula>
    </cfRule>
  </conditionalFormatting>
  <conditionalFormatting sqref="C10:C21 C24:C31 C34:C41 C43 C45 C47 C50:C54 C57:C59 C61 C64:C65 C67:C70 C72 C74 C76">
    <cfRule type="expression" dxfId="280" priority="42">
      <formula>IF(YEAR1_TOGGLE=0,1,0)</formula>
    </cfRule>
  </conditionalFormatting>
  <conditionalFormatting sqref="C8:D8">
    <cfRule type="expression" dxfId="279" priority="28">
      <formula>IF(YEAR1-DATE(YEAR(YEAR2)-1, MONTH(YEAR2), DAY(YEAR2))&lt;&gt;0,1,0)</formula>
    </cfRule>
  </conditionalFormatting>
  <conditionalFormatting sqref="C10:F20 C21:P23 C24:F25 C26:P27 C28:F30 C31:P36 C37:F38 C39:P39 C40:F40 C41:P56 C57:F58 C59:P63 C64:F65 C67:F69 C70:P71 C72:F72 C73:P75 C76:F76 J10:P20 J24:P25 J28:P30 J37:P38 J40:P40 J57:P58 J64:P65 J67:P69 J72:P72 J76:P76 C66:P66">
    <cfRule type="cellIs" dxfId="278" priority="66" operator="equal">
      <formula>0</formula>
    </cfRule>
  </conditionalFormatting>
  <conditionalFormatting sqref="D10:D21 D24:D31 D34:D41 D43 D45 D47 D50:D54 D57:D59 D61 D64:D65 D67:D70 D72 D74 D76">
    <cfRule type="expression" dxfId="277" priority="41">
      <formula>IF(YEAR2_TOGGLE=0,1,0)</formula>
    </cfRule>
  </conditionalFormatting>
  <conditionalFormatting sqref="D8:E8">
    <cfRule type="expression" dxfId="276" priority="27">
      <formula>IF(YEAR2-DATE(YEAR(YEAR3)-1, MONTH(YEAR3), DAY(YEAR3))&lt;&gt;0,1,0)</formula>
    </cfRule>
  </conditionalFormatting>
  <conditionalFormatting sqref="E10:E21 E24:E31 E34:E41 E43 E45 E47 E50:E54 E57:E59 E61 E64:E65 E67:E70 E72 E74 E76">
    <cfRule type="expression" dxfId="275" priority="40">
      <formula>IF(YEAR3_TOGGLE=0,1,0)</formula>
    </cfRule>
  </conditionalFormatting>
  <conditionalFormatting sqref="E8:F8">
    <cfRule type="expression" dxfId="274" priority="21">
      <formula>IF(YEAR3-DATE(YEAR(YEAR4)-1, MONTH(YEAR4), DAY(YEAR4))&lt;&gt;0,1,0)</formula>
    </cfRule>
  </conditionalFormatting>
  <conditionalFormatting sqref="F10:F21 F24:F31 F34:F41 F43 F45 F47 F50:F54 F57:F59 F61 F64:F65 F67:F70 F72 F74 F76">
    <cfRule type="expression" dxfId="273" priority="39">
      <formula>IF(YEAR4_TOGGLE=0,1,0)</formula>
    </cfRule>
  </conditionalFormatting>
  <conditionalFormatting sqref="F8:G8">
    <cfRule type="expression" dxfId="272" priority="19">
      <formula>IF(YEAR4-DATE(YEAR(YEAR5)-1, MONTH(YEAR5), DAY(YEAR5))&lt;&gt;0,1,0)</formula>
    </cfRule>
  </conditionalFormatting>
  <conditionalFormatting sqref="G21 G26:G27 G31 G34:G36 G39 G41 G47 G50:G54 G59 G70 G74">
    <cfRule type="expression" dxfId="271" priority="38">
      <formula>IF(YEAR5_TOGGLE=0,1,0)</formula>
    </cfRule>
  </conditionalFormatting>
  <conditionalFormatting sqref="G43">
    <cfRule type="expression" dxfId="270" priority="15">
      <formula>IF(YEAR5_TOGGLE=0,1,0)</formula>
    </cfRule>
  </conditionalFormatting>
  <conditionalFormatting sqref="G45">
    <cfRule type="expression" dxfId="269" priority="12">
      <formula>IF(YEAR5_TOGGLE=0,1,0)</formula>
    </cfRule>
  </conditionalFormatting>
  <conditionalFormatting sqref="G61">
    <cfRule type="expression" dxfId="268" priority="3">
      <formula>IF(YEAR5_TOGGLE=0,1,0)</formula>
    </cfRule>
  </conditionalFormatting>
  <conditionalFormatting sqref="G8:H8">
    <cfRule type="expression" dxfId="267" priority="18">
      <formula>IF(YEAR5-DATE(YEAR(YEAR6)-1, MONTH(YEAR6), DAY(YEAR6))&lt;&gt;0,1,0)</formula>
    </cfRule>
  </conditionalFormatting>
  <conditionalFormatting sqref="H21 H26:H27 H31 H34:H36 H39 H41 H47 H50:H54 H59 H70 H74">
    <cfRule type="expression" dxfId="266" priority="37">
      <formula>IF(YEAR6_TOGGLE=0,1,0)</formula>
    </cfRule>
  </conditionalFormatting>
  <conditionalFormatting sqref="H43">
    <cfRule type="expression" dxfId="265" priority="14">
      <formula>IF(YEAR6_TOGGLE=0,1,0)</formula>
    </cfRule>
  </conditionalFormatting>
  <conditionalFormatting sqref="H45">
    <cfRule type="expression" dxfId="264" priority="11">
      <formula>IF(YEAR6_TOGGLE=0,1,0)</formula>
    </cfRule>
  </conditionalFormatting>
  <conditionalFormatting sqref="H61">
    <cfRule type="expression" dxfId="263" priority="2">
      <formula>IF(YEAR6_TOGGLE=0,1,0)</formula>
    </cfRule>
  </conditionalFormatting>
  <conditionalFormatting sqref="H8:I8">
    <cfRule type="expression" dxfId="262" priority="17">
      <formula>IF(YEAR6-DATE(YEAR(YEAR7)-1, MONTH(YEAR7), DAY(YEAR7))&lt;&gt;0,1,0)</formula>
    </cfRule>
  </conditionalFormatting>
  <conditionalFormatting sqref="I21 I26:I27 I31 I34:I36 I39 I41 I47 I50:I54 I59 I70 I74">
    <cfRule type="expression" dxfId="261" priority="36">
      <formula>IF(YEAR7_TOGGLE=0,1,0)</formula>
    </cfRule>
  </conditionalFormatting>
  <conditionalFormatting sqref="I43">
    <cfRule type="expression" dxfId="260" priority="13">
      <formula>IF(YEAR7_TOGGLE=0,1,0)</formula>
    </cfRule>
  </conditionalFormatting>
  <conditionalFormatting sqref="I45">
    <cfRule type="expression" dxfId="259" priority="10">
      <formula>IF(YEAR7_TOGGLE=0,1,0)</formula>
    </cfRule>
  </conditionalFormatting>
  <conditionalFormatting sqref="I61">
    <cfRule type="expression" dxfId="258" priority="1">
      <formula>IF(YEAR7_TOGGLE=0,1,0)</formula>
    </cfRule>
  </conditionalFormatting>
  <conditionalFormatting sqref="K10:K12 K14:K21 K24:K31 K34:K41 K43 K45 K47 K50:K54 K57:K59 K61 K64:K65 K67:K70 K72 K74 K76">
    <cfRule type="expression" dxfId="257" priority="35">
      <formula>IF(OR(YEAR1_TOGGLE=0,YEAR2_TOGGLE=0),1,0)</formula>
    </cfRule>
  </conditionalFormatting>
  <conditionalFormatting sqref="K9:P9">
    <cfRule type="cellIs" dxfId="256" priority="45" operator="equal">
      <formula>0</formula>
    </cfRule>
  </conditionalFormatting>
  <conditionalFormatting sqref="K9:P76">
    <cfRule type="expression" dxfId="255" priority="44">
      <formula>IF(ABS(K9)&gt;=0.1,1,0)</formula>
    </cfRule>
  </conditionalFormatting>
  <conditionalFormatting sqref="L10:L12 L14:L21 L24:L31 L34:L41 L43 L45 L47 L50:L54 L57:L59 L61 L64:L65 L67:L70 L72 L74 L76">
    <cfRule type="expression" dxfId="254" priority="34">
      <formula>IF(OR(YEAR2_TOGGLE=0, YEAR3_TOGGLE=0),1,0)</formula>
    </cfRule>
  </conditionalFormatting>
  <conditionalFormatting sqref="M10:M12 M14:M21 M24:M31 M34:M41 M43 M45 M47 M50:M54 M57:M59 M61 M64:M65 M67:M70 M72 M74 M76">
    <cfRule type="expression" dxfId="253" priority="32">
      <formula>IF(OR(YEAR3_TOGGLE=0, YEAR4_TOGGLE=0),1,0)</formula>
    </cfRule>
  </conditionalFormatting>
  <conditionalFormatting sqref="N10:N12 N14:N21 N24:N31 N34:N41 N43 N45 N47 N50:N54 N57:N59 N61 N64:N65 N67:N70 N72 N74 N76">
    <cfRule type="expression" dxfId="252" priority="31">
      <formula>IF(OR(YEAR4_TOGGLE=0, YEAR5_TOGGLE=0),1,0)</formula>
    </cfRule>
  </conditionalFormatting>
  <conditionalFormatting sqref="O10:O12 O14:O21 O24:O31 O34:O41 O43 O45 O47 O50:O54 O57:O59 O61 O64:O65 O67:O70 O72 O74 O76">
    <cfRule type="expression" dxfId="251" priority="30">
      <formula>IF(OR(YEAR5_TOGGLE=0, YEAR6_TOGGLE=0),1,0)</formula>
    </cfRule>
  </conditionalFormatting>
  <conditionalFormatting sqref="P10:P12 P14:P21 P24:P31 P34:P41 P43 P45 P47 P50:P54 P57:P59 P61 P64:P65 P67:P70 P72 P74 P76">
    <cfRule type="expression" dxfId="250" priority="29">
      <formula>IF(OR(YEAR6_TOGGLE=0, YEAR7_TOGGLE=0),1,0)</formula>
    </cfRule>
  </conditionalFormatting>
  <pageMargins left="0.23622047244094491" right="0.23622047244094491" top="0.74803149606299213" bottom="0.74803149606299213" header="0.31496062992125984" footer="0.31496062992125984"/>
  <pageSetup paperSize="9" scale="66" fitToHeight="0" orientation="landscape" r:id="rId1"/>
  <rowBreaks count="2" manualBreakCount="2">
    <brk id="41" max="15" man="1"/>
    <brk id="77" max="15" man="1"/>
  </rowBreaks>
  <ignoredErrors>
    <ignoredError sqref="D21:F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Q91"/>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5" x14ac:dyDescent="0.25"/>
  <cols>
    <col min="1" max="1" width="5.85546875" style="2" customWidth="1"/>
    <col min="2" max="2" width="62" style="1" customWidth="1"/>
    <col min="3" max="4" width="11.28515625" style="1" customWidth="1"/>
    <col min="5" max="6" width="13.28515625" style="1" customWidth="1"/>
    <col min="7" max="9" width="11.28515625" style="1" customWidth="1"/>
    <col min="10" max="10" width="10" customWidth="1"/>
    <col min="11" max="16" width="10.85546875" customWidth="1"/>
    <col min="17" max="17" width="10.5703125" customWidth="1"/>
    <col min="18" max="16384" width="9" style="1"/>
  </cols>
  <sheetData>
    <row r="1" spans="1:17" ht="15.75" x14ac:dyDescent="0.25">
      <c r="A1" s="1579" t="s">
        <v>827</v>
      </c>
      <c r="B1" s="1579"/>
    </row>
    <row r="2" spans="1:17" customFormat="1" x14ac:dyDescent="0.25">
      <c r="A2" s="1521" t="s">
        <v>828</v>
      </c>
      <c r="B2" s="1521"/>
    </row>
    <row r="3" spans="1:17" ht="15" customHeight="1" x14ac:dyDescent="0.25">
      <c r="K3" s="1589" t="s">
        <v>17</v>
      </c>
      <c r="L3" s="1589"/>
      <c r="M3" s="1589"/>
      <c r="N3" s="1589"/>
      <c r="O3" s="1589"/>
      <c r="P3" s="1589"/>
    </row>
    <row r="4" spans="1:17" ht="15.75" customHeight="1" x14ac:dyDescent="0.25">
      <c r="A4" s="17" t="s">
        <v>156</v>
      </c>
      <c r="B4" s="18"/>
      <c r="C4" s="1596" t="s">
        <v>4</v>
      </c>
      <c r="D4" s="1596"/>
      <c r="E4" s="1596" t="s">
        <v>5</v>
      </c>
      <c r="F4" s="1596"/>
      <c r="G4" s="1596"/>
      <c r="H4" s="1596"/>
      <c r="I4" s="1597"/>
      <c r="J4" s="754"/>
      <c r="K4" s="1595" t="s">
        <v>157</v>
      </c>
      <c r="L4" s="1595"/>
      <c r="M4" s="1595"/>
      <c r="N4" s="1595"/>
      <c r="O4" s="1595"/>
      <c r="P4" s="1595"/>
    </row>
    <row r="5" spans="1:17" ht="41.25" customHeight="1" x14ac:dyDescent="0.25">
      <c r="A5" s="19"/>
      <c r="B5" s="13"/>
      <c r="C5" s="153"/>
      <c r="D5" s="154" t="s">
        <v>13</v>
      </c>
      <c r="E5" s="153" t="s">
        <v>6</v>
      </c>
      <c r="F5" s="155"/>
      <c r="G5" s="155"/>
      <c r="H5" s="155"/>
      <c r="I5" s="156"/>
      <c r="J5" s="754"/>
      <c r="K5" s="1629"/>
      <c r="L5" s="1629"/>
      <c r="M5" s="1629"/>
      <c r="N5" s="1629"/>
      <c r="O5" s="1629"/>
      <c r="P5" s="1629"/>
    </row>
    <row r="6" spans="1:17" ht="15" customHeight="1" x14ac:dyDescent="0.25">
      <c r="A6" s="19"/>
      <c r="B6" s="13"/>
      <c r="C6" s="382" t="s">
        <v>1</v>
      </c>
      <c r="D6" s="383" t="s">
        <v>2</v>
      </c>
      <c r="E6" s="382" t="s">
        <v>7</v>
      </c>
      <c r="F6" s="384" t="s">
        <v>8</v>
      </c>
      <c r="G6" s="384" t="s">
        <v>14</v>
      </c>
      <c r="H6" s="384" t="s">
        <v>15</v>
      </c>
      <c r="I6" s="385" t="s">
        <v>16</v>
      </c>
      <c r="J6" s="754"/>
      <c r="K6" s="1628" t="s">
        <v>20</v>
      </c>
      <c r="L6" s="1618" t="s">
        <v>21</v>
      </c>
      <c r="M6" s="1618" t="s">
        <v>22</v>
      </c>
      <c r="N6" s="1618" t="s">
        <v>23</v>
      </c>
      <c r="O6" s="1618" t="s">
        <v>24</v>
      </c>
      <c r="P6" s="1619" t="s">
        <v>25</v>
      </c>
      <c r="Q6" s="754"/>
    </row>
    <row r="7" spans="1:17" ht="15" customHeight="1" x14ac:dyDescent="0.25">
      <c r="A7" s="20"/>
      <c r="B7" s="27" t="s">
        <v>9</v>
      </c>
      <c r="C7" s="157"/>
      <c r="D7" s="158"/>
      <c r="E7" s="157"/>
      <c r="F7" s="159"/>
      <c r="G7" s="159"/>
      <c r="H7" s="159"/>
      <c r="I7" s="160"/>
      <c r="J7" s="754"/>
      <c r="K7" s="1594"/>
      <c r="L7" s="1593"/>
      <c r="M7" s="1593"/>
      <c r="N7" s="1593"/>
      <c r="O7" s="1593"/>
      <c r="P7" s="1592"/>
      <c r="Q7" s="754"/>
    </row>
    <row r="8" spans="1:17" x14ac:dyDescent="0.25">
      <c r="A8" s="34">
        <v>1</v>
      </c>
      <c r="B8" s="35" t="s">
        <v>158</v>
      </c>
      <c r="C8" s="407" t="s">
        <v>27</v>
      </c>
      <c r="D8" s="407" t="s">
        <v>27</v>
      </c>
      <c r="E8" s="399" t="s">
        <v>27</v>
      </c>
      <c r="F8" s="399" t="s">
        <v>27</v>
      </c>
      <c r="G8" s="399" t="s">
        <v>27</v>
      </c>
      <c r="H8" s="399" t="s">
        <v>27</v>
      </c>
      <c r="I8" s="400" t="s">
        <v>27</v>
      </c>
      <c r="J8" s="754"/>
      <c r="K8" s="690"/>
      <c r="L8" s="691"/>
      <c r="M8" s="692"/>
      <c r="N8" s="692"/>
      <c r="O8" s="692"/>
      <c r="P8" s="693"/>
      <c r="Q8" s="754"/>
    </row>
    <row r="9" spans="1:17" x14ac:dyDescent="0.25">
      <c r="A9" s="5" t="s">
        <v>28</v>
      </c>
      <c r="B9" s="124" t="s">
        <v>159</v>
      </c>
      <c r="C9" s="204">
        <f>'1 Inc and Exp'!C33</f>
        <v>0</v>
      </c>
      <c r="D9" s="200">
        <f>'1 Inc and Exp'!D33</f>
        <v>0</v>
      </c>
      <c r="E9" s="201">
        <f>'1 Inc and Exp'!E33</f>
        <v>0</v>
      </c>
      <c r="F9" s="202">
        <f>'1 Inc and Exp'!F33</f>
        <v>0</v>
      </c>
      <c r="G9" s="202">
        <f>'1 Inc and Exp'!G33</f>
        <v>0</v>
      </c>
      <c r="H9" s="202">
        <f>'1 Inc and Exp'!H33</f>
        <v>0</v>
      </c>
      <c r="I9" s="203">
        <f>'1 Inc and Exp'!I33</f>
        <v>0</v>
      </c>
      <c r="J9" s="754"/>
      <c r="K9" s="588">
        <f t="shared" ref="K9:P9" si="0">IF(AND(C9=0,D9=0),0,IF(AND(C9=0,D9&gt;0),1,IF(AND(C9=0,D9&lt;0),-1,(D9-C9)/ABS(C9))))</f>
        <v>0</v>
      </c>
      <c r="L9" s="589">
        <f t="shared" si="0"/>
        <v>0</v>
      </c>
      <c r="M9" s="589">
        <f t="shared" si="0"/>
        <v>0</v>
      </c>
      <c r="N9" s="589">
        <f t="shared" si="0"/>
        <v>0</v>
      </c>
      <c r="O9" s="589">
        <f t="shared" si="0"/>
        <v>0</v>
      </c>
      <c r="P9" s="683">
        <f t="shared" si="0"/>
        <v>0</v>
      </c>
      <c r="Q9" s="754"/>
    </row>
    <row r="10" spans="1:17" x14ac:dyDescent="0.25">
      <c r="A10" s="21"/>
      <c r="B10" s="15"/>
      <c r="C10" s="191"/>
      <c r="D10" s="191"/>
      <c r="E10" s="192"/>
      <c r="F10" s="192"/>
      <c r="G10" s="192"/>
      <c r="H10" s="192"/>
      <c r="I10" s="193"/>
      <c r="J10" s="754"/>
      <c r="K10" s="690"/>
      <c r="L10" s="691"/>
      <c r="M10" s="692"/>
      <c r="N10" s="692"/>
      <c r="O10" s="692"/>
      <c r="P10" s="693"/>
      <c r="Q10" s="754"/>
    </row>
    <row r="11" spans="1:17" x14ac:dyDescent="0.25">
      <c r="A11" s="34">
        <v>2</v>
      </c>
      <c r="B11" s="38" t="s">
        <v>160</v>
      </c>
      <c r="C11" s="403" t="s">
        <v>27</v>
      </c>
      <c r="D11" s="403" t="s">
        <v>27</v>
      </c>
      <c r="E11" s="401" t="s">
        <v>27</v>
      </c>
      <c r="F11" s="401" t="s">
        <v>27</v>
      </c>
      <c r="G11" s="1053" t="s">
        <v>27</v>
      </c>
      <c r="H11" s="1053" t="s">
        <v>27</v>
      </c>
      <c r="I11" s="1054" t="s">
        <v>27</v>
      </c>
      <c r="J11" s="754"/>
      <c r="K11" s="690"/>
      <c r="L11" s="691"/>
      <c r="M11" s="692"/>
      <c r="N11" s="692"/>
      <c r="O11" s="692"/>
      <c r="P11" s="693"/>
      <c r="Q11" s="754"/>
    </row>
    <row r="12" spans="1:17" x14ac:dyDescent="0.25">
      <c r="A12" s="7" t="s">
        <v>43</v>
      </c>
      <c r="B12" s="125" t="s">
        <v>161</v>
      </c>
      <c r="C12" s="317">
        <v>0</v>
      </c>
      <c r="D12" s="325">
        <v>0</v>
      </c>
      <c r="E12" s="318">
        <v>0</v>
      </c>
      <c r="F12" s="1049">
        <v>0</v>
      </c>
      <c r="G12" s="1067"/>
      <c r="H12" s="1068"/>
      <c r="I12" s="1069"/>
      <c r="K12" s="593">
        <f>IF(AND(C12=0,D12=0),0,IF(AND(C12=0,D12&gt;0),1,IF(AND(C12=0,D12&lt;0),-1,(D12-C12)/ABS(C12))))</f>
        <v>0</v>
      </c>
      <c r="L12" s="590">
        <f t="shared" ref="L12:M25" si="1">IF(AND(D12=0,E12=0),0,IF(AND(D12=0,E12&gt;0),1,IF(AND(D12=0,E12&lt;0),-1,(E12-D12)/ABS(D12))))</f>
        <v>0</v>
      </c>
      <c r="M12" s="1154">
        <f t="shared" si="1"/>
        <v>0</v>
      </c>
      <c r="N12" s="690"/>
      <c r="O12" s="691"/>
      <c r="P12" s="1157"/>
    </row>
    <row r="13" spans="1:17" x14ac:dyDescent="0.25">
      <c r="A13" s="9" t="s">
        <v>45</v>
      </c>
      <c r="B13" s="12" t="s">
        <v>162</v>
      </c>
      <c r="C13" s="321">
        <v>0</v>
      </c>
      <c r="D13" s="322">
        <v>0</v>
      </c>
      <c r="E13" s="314">
        <v>0</v>
      </c>
      <c r="F13" s="1050">
        <v>0</v>
      </c>
      <c r="G13" s="1070"/>
      <c r="H13" s="1071"/>
      <c r="I13" s="1072"/>
      <c r="K13" s="449">
        <f t="shared" ref="K13:K25" si="2">IF(AND(C13=0,D13=0),0,IF(AND(C13=0,D13&gt;0),1,IF(AND(C13=0,D13&lt;0),-1,(D13-C13)/ABS(C13))))</f>
        <v>0</v>
      </c>
      <c r="L13" s="450">
        <f t="shared" si="1"/>
        <v>0</v>
      </c>
      <c r="M13" s="1155">
        <f t="shared" si="1"/>
        <v>0</v>
      </c>
      <c r="N13" s="690"/>
      <c r="O13" s="691"/>
      <c r="P13" s="1157"/>
    </row>
    <row r="14" spans="1:17" x14ac:dyDescent="0.25">
      <c r="A14" s="9" t="s">
        <v>47</v>
      </c>
      <c r="B14" s="12" t="s">
        <v>163</v>
      </c>
      <c r="C14" s="321">
        <v>0</v>
      </c>
      <c r="D14" s="322">
        <v>0</v>
      </c>
      <c r="E14" s="314">
        <v>0</v>
      </c>
      <c r="F14" s="1050">
        <v>0</v>
      </c>
      <c r="G14" s="1070"/>
      <c r="H14" s="1071"/>
      <c r="I14" s="1072"/>
      <c r="K14" s="449">
        <f t="shared" si="2"/>
        <v>0</v>
      </c>
      <c r="L14" s="450">
        <f t="shared" si="1"/>
        <v>0</v>
      </c>
      <c r="M14" s="1155">
        <f t="shared" si="1"/>
        <v>0</v>
      </c>
      <c r="N14" s="690"/>
      <c r="O14" s="691"/>
      <c r="P14" s="1157"/>
    </row>
    <row r="15" spans="1:17" x14ac:dyDescent="0.25">
      <c r="A15" s="9" t="s">
        <v>49</v>
      </c>
      <c r="B15" s="12" t="s">
        <v>164</v>
      </c>
      <c r="C15" s="321">
        <v>0</v>
      </c>
      <c r="D15" s="322">
        <v>0</v>
      </c>
      <c r="E15" s="314">
        <v>0</v>
      </c>
      <c r="F15" s="1050">
        <v>0</v>
      </c>
      <c r="G15" s="1070"/>
      <c r="H15" s="1071"/>
      <c r="I15" s="1072"/>
      <c r="K15" s="449">
        <f t="shared" si="2"/>
        <v>0</v>
      </c>
      <c r="L15" s="450">
        <f t="shared" si="1"/>
        <v>0</v>
      </c>
      <c r="M15" s="1155">
        <f t="shared" si="1"/>
        <v>0</v>
      </c>
      <c r="N15" s="690"/>
      <c r="O15" s="691"/>
      <c r="P15" s="1157"/>
    </row>
    <row r="16" spans="1:17" x14ac:dyDescent="0.25">
      <c r="A16" s="9" t="s">
        <v>51</v>
      </c>
      <c r="B16" s="12" t="s">
        <v>165</v>
      </c>
      <c r="C16" s="341">
        <f>-SUM('1 Inc and Exp'!C29,'1 Inc and Exp'!C28)</f>
        <v>0</v>
      </c>
      <c r="D16" s="342">
        <f>-SUM('1 Inc and Exp'!D29,'1 Inc and Exp'!D28)</f>
        <v>0</v>
      </c>
      <c r="E16" s="190">
        <f>-SUM('1 Inc and Exp'!E29,'1 Inc and Exp'!E28)</f>
        <v>0</v>
      </c>
      <c r="F16" s="1051">
        <f>-SUM('1 Inc and Exp'!F29,'1 Inc and Exp'!F28)</f>
        <v>0</v>
      </c>
      <c r="G16" s="1073"/>
      <c r="H16" s="1074"/>
      <c r="I16" s="1075"/>
      <c r="K16" s="449">
        <f t="shared" si="2"/>
        <v>0</v>
      </c>
      <c r="L16" s="450">
        <f t="shared" si="1"/>
        <v>0</v>
      </c>
      <c r="M16" s="1155">
        <f t="shared" si="1"/>
        <v>0</v>
      </c>
      <c r="N16" s="690"/>
      <c r="O16" s="691"/>
      <c r="P16" s="1157"/>
    </row>
    <row r="17" spans="1:17" x14ac:dyDescent="0.25">
      <c r="A17" s="9" t="s">
        <v>53</v>
      </c>
      <c r="B17" s="12" t="s">
        <v>166</v>
      </c>
      <c r="C17" s="321">
        <v>0</v>
      </c>
      <c r="D17" s="322">
        <v>0</v>
      </c>
      <c r="E17" s="314">
        <v>0</v>
      </c>
      <c r="F17" s="1050">
        <v>0</v>
      </c>
      <c r="G17" s="1070"/>
      <c r="H17" s="1071"/>
      <c r="I17" s="1072"/>
      <c r="K17" s="449">
        <f t="shared" si="2"/>
        <v>0</v>
      </c>
      <c r="L17" s="450">
        <f t="shared" si="1"/>
        <v>0</v>
      </c>
      <c r="M17" s="1155">
        <f t="shared" si="1"/>
        <v>0</v>
      </c>
      <c r="N17" s="690"/>
      <c r="O17" s="691"/>
      <c r="P17" s="1157"/>
    </row>
    <row r="18" spans="1:17" x14ac:dyDescent="0.25">
      <c r="A18" s="9" t="s">
        <v>102</v>
      </c>
      <c r="B18" s="12" t="s">
        <v>167</v>
      </c>
      <c r="C18" s="321">
        <v>0</v>
      </c>
      <c r="D18" s="322">
        <v>0</v>
      </c>
      <c r="E18" s="314">
        <v>0</v>
      </c>
      <c r="F18" s="1050">
        <v>0</v>
      </c>
      <c r="G18" s="1070"/>
      <c r="H18" s="1071"/>
      <c r="I18" s="1072"/>
      <c r="K18" s="449">
        <f t="shared" si="2"/>
        <v>0</v>
      </c>
      <c r="L18" s="450">
        <f t="shared" si="1"/>
        <v>0</v>
      </c>
      <c r="M18" s="1155">
        <f t="shared" si="1"/>
        <v>0</v>
      </c>
      <c r="N18" s="690"/>
      <c r="O18" s="691"/>
      <c r="P18" s="1157"/>
    </row>
    <row r="19" spans="1:17" x14ac:dyDescent="0.25">
      <c r="A19" s="9" t="s">
        <v>104</v>
      </c>
      <c r="B19" s="12" t="s">
        <v>168</v>
      </c>
      <c r="C19" s="321">
        <v>0</v>
      </c>
      <c r="D19" s="322">
        <v>0</v>
      </c>
      <c r="E19" s="314">
        <v>0</v>
      </c>
      <c r="F19" s="1050">
        <v>0</v>
      </c>
      <c r="G19" s="1070"/>
      <c r="H19" s="1071"/>
      <c r="I19" s="1072"/>
      <c r="K19" s="449">
        <f t="shared" si="2"/>
        <v>0</v>
      </c>
      <c r="L19" s="450">
        <f t="shared" si="1"/>
        <v>0</v>
      </c>
      <c r="M19" s="1155">
        <f t="shared" si="1"/>
        <v>0</v>
      </c>
      <c r="N19" s="690"/>
      <c r="O19" s="691"/>
      <c r="P19" s="1157"/>
    </row>
    <row r="20" spans="1:17" x14ac:dyDescent="0.25">
      <c r="A20" s="9" t="s">
        <v>169</v>
      </c>
      <c r="B20" s="12" t="s">
        <v>170</v>
      </c>
      <c r="C20" s="321">
        <v>0</v>
      </c>
      <c r="D20" s="322">
        <v>0</v>
      </c>
      <c r="E20" s="314">
        <v>0</v>
      </c>
      <c r="F20" s="1050">
        <v>0</v>
      </c>
      <c r="G20" s="1070"/>
      <c r="H20" s="1071"/>
      <c r="I20" s="1072"/>
      <c r="K20" s="449">
        <f t="shared" si="2"/>
        <v>0</v>
      </c>
      <c r="L20" s="450">
        <f t="shared" si="1"/>
        <v>0</v>
      </c>
      <c r="M20" s="1155">
        <f t="shared" si="1"/>
        <v>0</v>
      </c>
      <c r="N20" s="690"/>
      <c r="O20" s="691"/>
      <c r="P20" s="1157"/>
    </row>
    <row r="21" spans="1:17" x14ac:dyDescent="0.25">
      <c r="A21" s="9" t="s">
        <v>171</v>
      </c>
      <c r="B21" s="12" t="s">
        <v>172</v>
      </c>
      <c r="C21" s="321">
        <v>0</v>
      </c>
      <c r="D21" s="322">
        <v>0</v>
      </c>
      <c r="E21" s="314">
        <v>0</v>
      </c>
      <c r="F21" s="1050">
        <v>0</v>
      </c>
      <c r="G21" s="1070"/>
      <c r="H21" s="1071"/>
      <c r="I21" s="1072"/>
      <c r="K21" s="449">
        <f t="shared" si="2"/>
        <v>0</v>
      </c>
      <c r="L21" s="450">
        <f t="shared" si="1"/>
        <v>0</v>
      </c>
      <c r="M21" s="1155">
        <f t="shared" si="1"/>
        <v>0</v>
      </c>
      <c r="N21" s="690"/>
      <c r="O21" s="691"/>
      <c r="P21" s="1157"/>
    </row>
    <row r="22" spans="1:17" x14ac:dyDescent="0.25">
      <c r="A22" s="9" t="s">
        <v>173</v>
      </c>
      <c r="B22" s="12" t="s">
        <v>174</v>
      </c>
      <c r="C22" s="321">
        <v>0</v>
      </c>
      <c r="D22" s="322">
        <v>0</v>
      </c>
      <c r="E22" s="314">
        <v>0</v>
      </c>
      <c r="F22" s="1050">
        <v>0</v>
      </c>
      <c r="G22" s="1070"/>
      <c r="H22" s="1071"/>
      <c r="I22" s="1072"/>
      <c r="K22" s="449">
        <f t="shared" si="2"/>
        <v>0</v>
      </c>
      <c r="L22" s="450">
        <f t="shared" si="1"/>
        <v>0</v>
      </c>
      <c r="M22" s="1155">
        <f t="shared" si="1"/>
        <v>0</v>
      </c>
      <c r="N22" s="690"/>
      <c r="O22" s="691"/>
      <c r="P22" s="1157"/>
    </row>
    <row r="23" spans="1:17" x14ac:dyDescent="0.25">
      <c r="A23" s="9" t="s">
        <v>175</v>
      </c>
      <c r="B23" s="12" t="s">
        <v>176</v>
      </c>
      <c r="C23" s="341">
        <f>-'1 Inc and Exp'!C30</f>
        <v>0</v>
      </c>
      <c r="D23" s="342">
        <f>-'1 Inc and Exp'!D30</f>
        <v>0</v>
      </c>
      <c r="E23" s="190">
        <f>-'1 Inc and Exp'!E30</f>
        <v>0</v>
      </c>
      <c r="F23" s="1051">
        <f>-'1 Inc and Exp'!F30</f>
        <v>0</v>
      </c>
      <c r="G23" s="1073"/>
      <c r="H23" s="1074"/>
      <c r="I23" s="1075"/>
      <c r="K23" s="449">
        <f t="shared" si="2"/>
        <v>0</v>
      </c>
      <c r="L23" s="450">
        <f t="shared" si="1"/>
        <v>0</v>
      </c>
      <c r="M23" s="1155">
        <f t="shared" si="1"/>
        <v>0</v>
      </c>
      <c r="N23" s="690"/>
      <c r="O23" s="691"/>
      <c r="P23" s="1157"/>
    </row>
    <row r="24" spans="1:17" x14ac:dyDescent="0.25">
      <c r="A24" s="9" t="s">
        <v>177</v>
      </c>
      <c r="B24" s="12" t="s">
        <v>178</v>
      </c>
      <c r="C24" s="341">
        <f>-'1 Inc and Exp'!C31</f>
        <v>0</v>
      </c>
      <c r="D24" s="342">
        <f>-'1 Inc and Exp'!D31</f>
        <v>0</v>
      </c>
      <c r="E24" s="300">
        <f>-'1 Inc and Exp'!E31</f>
        <v>0</v>
      </c>
      <c r="F24" s="1051">
        <f>-'1 Inc and Exp'!F31</f>
        <v>0</v>
      </c>
      <c r="G24" s="1073"/>
      <c r="H24" s="1074"/>
      <c r="I24" s="1075"/>
      <c r="K24" s="449">
        <f t="shared" si="2"/>
        <v>0</v>
      </c>
      <c r="L24" s="450">
        <f t="shared" si="1"/>
        <v>0</v>
      </c>
      <c r="M24" s="1155">
        <f t="shared" si="1"/>
        <v>0</v>
      </c>
      <c r="N24" s="690"/>
      <c r="O24" s="691"/>
      <c r="P24" s="1157"/>
    </row>
    <row r="25" spans="1:17" x14ac:dyDescent="0.25">
      <c r="A25" s="31" t="s">
        <v>179</v>
      </c>
      <c r="B25" s="126" t="s">
        <v>180</v>
      </c>
      <c r="C25" s="323">
        <v>0</v>
      </c>
      <c r="D25" s="324">
        <v>0</v>
      </c>
      <c r="E25" s="194">
        <v>0</v>
      </c>
      <c r="F25" s="1052">
        <v>0</v>
      </c>
      <c r="G25" s="1152"/>
      <c r="H25" s="1151"/>
      <c r="I25" s="1153"/>
      <c r="K25" s="594">
        <f t="shared" si="2"/>
        <v>0</v>
      </c>
      <c r="L25" s="592">
        <f t="shared" si="1"/>
        <v>0</v>
      </c>
      <c r="M25" s="1156">
        <f t="shared" si="1"/>
        <v>0</v>
      </c>
      <c r="N25" s="690"/>
      <c r="O25" s="691"/>
      <c r="P25" s="1157"/>
    </row>
    <row r="26" spans="1:17" x14ac:dyDescent="0.25">
      <c r="A26" s="21"/>
      <c r="B26" s="39"/>
      <c r="C26" s="1057"/>
      <c r="D26" s="1057"/>
      <c r="E26" s="195"/>
      <c r="F26" s="195"/>
      <c r="G26" s="1055"/>
      <c r="H26" s="1055"/>
      <c r="I26" s="1056"/>
      <c r="J26" s="754"/>
      <c r="K26" s="690"/>
      <c r="L26" s="691"/>
      <c r="M26" s="694"/>
      <c r="N26" s="694"/>
      <c r="O26" s="694"/>
      <c r="P26" s="695"/>
      <c r="Q26" s="754"/>
    </row>
    <row r="27" spans="1:17" x14ac:dyDescent="0.25">
      <c r="A27" s="34">
        <v>3</v>
      </c>
      <c r="B27" s="38" t="s">
        <v>181</v>
      </c>
      <c r="C27" s="1058" t="s">
        <v>27</v>
      </c>
      <c r="D27" s="1058" t="s">
        <v>27</v>
      </c>
      <c r="E27" s="404" t="s">
        <v>27</v>
      </c>
      <c r="F27" s="404" t="s">
        <v>27</v>
      </c>
      <c r="G27" s="404" t="s">
        <v>27</v>
      </c>
      <c r="H27" s="404" t="s">
        <v>27</v>
      </c>
      <c r="I27" s="405" t="s">
        <v>27</v>
      </c>
      <c r="J27" s="754"/>
      <c r="K27" s="690"/>
      <c r="L27" s="691"/>
      <c r="M27" s="694"/>
      <c r="N27" s="694"/>
      <c r="O27" s="694"/>
      <c r="P27" s="695"/>
      <c r="Q27" s="754"/>
    </row>
    <row r="28" spans="1:17" x14ac:dyDescent="0.25">
      <c r="A28" s="7" t="s">
        <v>107</v>
      </c>
      <c r="B28" s="127" t="s">
        <v>37</v>
      </c>
      <c r="C28" s="317">
        <v>0</v>
      </c>
      <c r="D28" s="325">
        <v>0</v>
      </c>
      <c r="E28" s="318">
        <v>0</v>
      </c>
      <c r="F28" s="319">
        <v>0</v>
      </c>
      <c r="G28" s="1067"/>
      <c r="H28" s="1068"/>
      <c r="I28" s="1069"/>
      <c r="J28" s="754"/>
      <c r="K28" s="593">
        <f t="shared" ref="K28:K35" si="3">IF(AND(C28=0,D28=0),0,IF(AND(C28=0,D28&gt;0),1,IF(AND(C28=0,D28&lt;0),-1,(D28-C28)/ABS(C28))))</f>
        <v>0</v>
      </c>
      <c r="L28" s="590">
        <f t="shared" ref="L28:M33" si="4">IF(AND(D28=0,E28=0),0,IF(AND(D28=0,E28&gt;0),1,IF(AND(D28=0,E28&lt;0),-1,(E28-D28)/ABS(D28))))</f>
        <v>0</v>
      </c>
      <c r="M28" s="1154">
        <f t="shared" si="4"/>
        <v>0</v>
      </c>
      <c r="N28" s="690"/>
      <c r="O28" s="691"/>
      <c r="P28" s="1157"/>
    </row>
    <row r="29" spans="1:17" x14ac:dyDescent="0.25">
      <c r="A29" s="9" t="s">
        <v>109</v>
      </c>
      <c r="B29" s="128" t="s">
        <v>182</v>
      </c>
      <c r="C29" s="321">
        <v>0</v>
      </c>
      <c r="D29" s="322">
        <v>0</v>
      </c>
      <c r="E29" s="314">
        <v>0</v>
      </c>
      <c r="F29" s="315">
        <v>0</v>
      </c>
      <c r="G29" s="1070"/>
      <c r="H29" s="1071"/>
      <c r="I29" s="1072"/>
      <c r="J29" s="754"/>
      <c r="K29" s="449">
        <f t="shared" si="3"/>
        <v>0</v>
      </c>
      <c r="L29" s="450">
        <f t="shared" si="4"/>
        <v>0</v>
      </c>
      <c r="M29" s="1155">
        <f t="shared" si="4"/>
        <v>0</v>
      </c>
      <c r="N29" s="690"/>
      <c r="O29" s="691"/>
      <c r="P29" s="1157"/>
    </row>
    <row r="30" spans="1:17" x14ac:dyDescent="0.25">
      <c r="A30" s="9" t="s">
        <v>111</v>
      </c>
      <c r="B30" s="128" t="s">
        <v>183</v>
      </c>
      <c r="C30" s="321">
        <v>0</v>
      </c>
      <c r="D30" s="322">
        <v>0</v>
      </c>
      <c r="E30" s="314">
        <v>0</v>
      </c>
      <c r="F30" s="315">
        <v>0</v>
      </c>
      <c r="G30" s="1070"/>
      <c r="H30" s="1071"/>
      <c r="I30" s="1072"/>
      <c r="J30" s="754"/>
      <c r="K30" s="449">
        <f t="shared" si="3"/>
        <v>0</v>
      </c>
      <c r="L30" s="450">
        <f t="shared" si="4"/>
        <v>0</v>
      </c>
      <c r="M30" s="1155">
        <f t="shared" si="4"/>
        <v>0</v>
      </c>
      <c r="N30" s="690"/>
      <c r="O30" s="691"/>
      <c r="P30" s="1157"/>
    </row>
    <row r="31" spans="1:17" x14ac:dyDescent="0.25">
      <c r="A31" s="144" t="s">
        <v>113</v>
      </c>
      <c r="B31" s="566" t="s">
        <v>184</v>
      </c>
      <c r="C31" s="564">
        <v>0</v>
      </c>
      <c r="D31" s="565">
        <v>0</v>
      </c>
      <c r="E31" s="512">
        <v>0</v>
      </c>
      <c r="F31" s="513">
        <v>0</v>
      </c>
      <c r="G31" s="1070"/>
      <c r="H31" s="1071"/>
      <c r="I31" s="1072"/>
      <c r="J31" s="754"/>
      <c r="K31" s="449">
        <f t="shared" si="3"/>
        <v>0</v>
      </c>
      <c r="L31" s="450">
        <f t="shared" si="4"/>
        <v>0</v>
      </c>
      <c r="M31" s="1155">
        <f t="shared" si="4"/>
        <v>0</v>
      </c>
      <c r="N31" s="690"/>
      <c r="O31" s="691"/>
      <c r="P31" s="1157"/>
    </row>
    <row r="32" spans="1:17" x14ac:dyDescent="0.25">
      <c r="A32" s="9" t="s">
        <v>115</v>
      </c>
      <c r="B32" s="128" t="s">
        <v>185</v>
      </c>
      <c r="C32" s="321">
        <v>0</v>
      </c>
      <c r="D32" s="322">
        <v>0</v>
      </c>
      <c r="E32" s="314">
        <v>0</v>
      </c>
      <c r="F32" s="315">
        <v>0</v>
      </c>
      <c r="G32" s="1073"/>
      <c r="H32" s="1074"/>
      <c r="I32" s="1075"/>
      <c r="J32" s="754"/>
      <c r="K32" s="449">
        <f t="shared" si="3"/>
        <v>0</v>
      </c>
      <c r="L32" s="450">
        <f t="shared" si="4"/>
        <v>0</v>
      </c>
      <c r="M32" s="1155">
        <f t="shared" si="4"/>
        <v>0</v>
      </c>
      <c r="N32" s="690"/>
      <c r="O32" s="691"/>
      <c r="P32" s="1157"/>
    </row>
    <row r="33" spans="1:17" x14ac:dyDescent="0.25">
      <c r="A33" s="361" t="s">
        <v>117</v>
      </c>
      <c r="B33" s="1043" t="s">
        <v>186</v>
      </c>
      <c r="C33" s="1030">
        <v>0</v>
      </c>
      <c r="D33" s="364">
        <v>0</v>
      </c>
      <c r="E33" s="1031">
        <v>0</v>
      </c>
      <c r="F33" s="1150">
        <v>0</v>
      </c>
      <c r="G33" s="1070"/>
      <c r="H33" s="1071"/>
      <c r="I33" s="1072"/>
      <c r="K33" s="773">
        <f t="shared" si="3"/>
        <v>0</v>
      </c>
      <c r="L33" s="774">
        <f t="shared" si="4"/>
        <v>0</v>
      </c>
      <c r="M33" s="1158">
        <f t="shared" si="4"/>
        <v>0</v>
      </c>
      <c r="N33" s="690"/>
      <c r="O33" s="691"/>
      <c r="P33" s="1157"/>
    </row>
    <row r="34" spans="1:17" x14ac:dyDescent="0.25">
      <c r="A34" s="21"/>
      <c r="B34" s="40"/>
      <c r="C34" s="191"/>
      <c r="D34" s="191"/>
      <c r="E34" s="192"/>
      <c r="F34" s="192"/>
      <c r="G34" s="1074"/>
      <c r="H34" s="1074"/>
      <c r="I34" s="1075"/>
      <c r="J34" s="754"/>
      <c r="K34" s="690"/>
      <c r="L34" s="691"/>
      <c r="M34" s="692"/>
      <c r="N34" s="692"/>
      <c r="O34" s="692"/>
      <c r="P34" s="693"/>
      <c r="Q34" s="754"/>
    </row>
    <row r="35" spans="1:17" x14ac:dyDescent="0.25">
      <c r="A35" s="22">
        <v>4</v>
      </c>
      <c r="B35" s="23" t="s">
        <v>187</v>
      </c>
      <c r="C35" s="196">
        <f t="shared" ref="C35:F35" si="5">SUM(C9,C12:C25,C28:C33)</f>
        <v>0</v>
      </c>
      <c r="D35" s="197">
        <f t="shared" si="5"/>
        <v>0</v>
      </c>
      <c r="E35" s="198">
        <f>SUM(E9,E12:E25,E28:E33)</f>
        <v>0</v>
      </c>
      <c r="F35" s="1328">
        <f t="shared" si="5"/>
        <v>0</v>
      </c>
      <c r="G35" s="1074"/>
      <c r="H35" s="1074"/>
      <c r="I35" s="1075"/>
      <c r="K35" s="588">
        <f t="shared" si="3"/>
        <v>0</v>
      </c>
      <c r="L35" s="589">
        <f>IF(AND(D35=0,E35=0),0,IF(AND(D35=0,E35&gt;0),1,IF(AND(D35=0,E35&lt;0),-1,(E35-D35)/ABS(D35))))</f>
        <v>0</v>
      </c>
      <c r="M35" s="589">
        <f>IF(AND(E35=0,F35=0),0,IF(AND(E35=0,F35&gt;0),1,IF(AND(E35=0,F35&lt;0),-1,(F35-E35)/ABS(E35))))</f>
        <v>0</v>
      </c>
      <c r="N35" s="589">
        <f>IF(AND(F35=0,G35=0),0,IF(AND(F35=0,G35&gt;0),1,IF(AND(F35=0,G35&lt;0),-1,(G35-F35)/ABS(F35))))</f>
        <v>0</v>
      </c>
      <c r="O35" s="589">
        <f>IF(AND(G35=0,H35=0),0,IF(AND(G35=0,H35&gt;0),1,IF(AND(G35=0,H35&lt;0),-1,(H35-G35)/ABS(G35))))</f>
        <v>0</v>
      </c>
      <c r="P35" s="683">
        <f>IF(AND(H35=0,I35=0),0,IF(AND(H35=0,I35&gt;0),1,IF(AND(H35=0,I35&lt;0),-1,(I35-H35)/ABS(H35))))</f>
        <v>0</v>
      </c>
      <c r="Q35" s="754"/>
    </row>
    <row r="36" spans="1:17" x14ac:dyDescent="0.25">
      <c r="A36" s="21"/>
      <c r="B36" s="40"/>
      <c r="C36" s="191"/>
      <c r="D36" s="191"/>
      <c r="E36" s="192"/>
      <c r="F36" s="192"/>
      <c r="G36" s="1074"/>
      <c r="H36" s="1074"/>
      <c r="I36" s="1075"/>
      <c r="J36" s="754"/>
      <c r="K36" s="690"/>
      <c r="L36" s="691"/>
      <c r="M36" s="692"/>
      <c r="N36" s="692"/>
      <c r="O36" s="692"/>
      <c r="P36" s="693"/>
      <c r="Q36" s="754"/>
    </row>
    <row r="37" spans="1:17" x14ac:dyDescent="0.25">
      <c r="A37" s="5">
        <v>5</v>
      </c>
      <c r="B37" s="839" t="s">
        <v>188</v>
      </c>
      <c r="C37" s="840">
        <v>0</v>
      </c>
      <c r="D37" s="861">
        <v>0</v>
      </c>
      <c r="E37" s="862">
        <v>0</v>
      </c>
      <c r="F37" s="1149">
        <v>0</v>
      </c>
      <c r="G37" s="1073"/>
      <c r="H37" s="1074"/>
      <c r="I37" s="1075"/>
      <c r="K37" s="588">
        <f t="shared" ref="K37:M37" si="6">IF(AND(C37=0,D37=0),0,IF(AND(C37=0,D37&gt;0),1,IF(AND(C37=0,D37&lt;0),-1,(D37-C37)/ABS(C37))))</f>
        <v>0</v>
      </c>
      <c r="L37" s="589">
        <f t="shared" si="6"/>
        <v>0</v>
      </c>
      <c r="M37" s="1159">
        <f t="shared" si="6"/>
        <v>0</v>
      </c>
      <c r="N37" s="690"/>
      <c r="O37" s="691"/>
      <c r="P37" s="1157"/>
    </row>
    <row r="38" spans="1:17" x14ac:dyDescent="0.25">
      <c r="A38" s="21"/>
      <c r="B38" s="16"/>
      <c r="C38" s="191"/>
      <c r="D38" s="191"/>
      <c r="E38" s="192"/>
      <c r="F38" s="192"/>
      <c r="G38" s="1095"/>
      <c r="H38" s="1095"/>
      <c r="I38" s="1096"/>
      <c r="J38" s="754"/>
      <c r="K38" s="690"/>
      <c r="L38" s="691"/>
      <c r="M38" s="692"/>
      <c r="N38" s="692"/>
      <c r="O38" s="692"/>
      <c r="P38" s="693"/>
      <c r="Q38" s="754"/>
    </row>
    <row r="39" spans="1:17" x14ac:dyDescent="0.25">
      <c r="A39" s="22">
        <v>6</v>
      </c>
      <c r="B39" s="23" t="s">
        <v>189</v>
      </c>
      <c r="C39" s="196">
        <f>SUM(C35,C37)</f>
        <v>0</v>
      </c>
      <c r="D39" s="197">
        <f t="shared" ref="D39:F39" si="7">SUM(D35,D37)</f>
        <v>0</v>
      </c>
      <c r="E39" s="198">
        <f t="shared" si="7"/>
        <v>0</v>
      </c>
      <c r="F39" s="199">
        <f t="shared" si="7"/>
        <v>0</v>
      </c>
      <c r="G39" s="1331">
        <v>0</v>
      </c>
      <c r="H39" s="1331">
        <v>0</v>
      </c>
      <c r="I39" s="1332">
        <v>0</v>
      </c>
      <c r="J39" s="754"/>
      <c r="K39" s="588">
        <f t="shared" ref="K39:P39" si="8">IF(AND(C39=0,D39=0),0,IF(AND(C39=0,D39&gt;0),1,IF(AND(C39=0,D39&lt;0),-1,(D39-C39)/ABS(C39))))</f>
        <v>0</v>
      </c>
      <c r="L39" s="589">
        <f t="shared" si="8"/>
        <v>0</v>
      </c>
      <c r="M39" s="589">
        <f t="shared" si="8"/>
        <v>0</v>
      </c>
      <c r="N39" s="589">
        <f t="shared" si="8"/>
        <v>0</v>
      </c>
      <c r="O39" s="589">
        <f t="shared" si="8"/>
        <v>0</v>
      </c>
      <c r="P39" s="683">
        <f t="shared" si="8"/>
        <v>0</v>
      </c>
      <c r="Q39" s="754"/>
    </row>
    <row r="40" spans="1:17" x14ac:dyDescent="0.25">
      <c r="A40" s="21"/>
      <c r="B40" s="16"/>
      <c r="C40" s="191"/>
      <c r="D40" s="191"/>
      <c r="E40" s="192"/>
      <c r="F40" s="192"/>
      <c r="G40" s="192"/>
      <c r="H40" s="192"/>
      <c r="I40" s="193"/>
      <c r="J40" s="754"/>
      <c r="K40" s="690"/>
      <c r="L40" s="691"/>
      <c r="M40" s="692"/>
      <c r="N40" s="692"/>
      <c r="O40" s="692"/>
      <c r="P40" s="693"/>
      <c r="Q40" s="754"/>
    </row>
    <row r="41" spans="1:17" x14ac:dyDescent="0.25">
      <c r="A41" s="34">
        <v>7</v>
      </c>
      <c r="B41" s="35" t="s">
        <v>190</v>
      </c>
      <c r="C41" s="403" t="s">
        <v>27</v>
      </c>
      <c r="D41" s="403" t="s">
        <v>27</v>
      </c>
      <c r="E41" s="401" t="s">
        <v>27</v>
      </c>
      <c r="F41" s="401" t="s">
        <v>27</v>
      </c>
      <c r="G41" s="401" t="s">
        <v>27</v>
      </c>
      <c r="H41" s="401" t="s">
        <v>27</v>
      </c>
      <c r="I41" s="402" t="s">
        <v>27</v>
      </c>
      <c r="J41" s="754"/>
      <c r="K41" s="690"/>
      <c r="L41" s="691"/>
      <c r="M41" s="692"/>
      <c r="N41" s="692"/>
      <c r="O41" s="692"/>
      <c r="P41" s="693"/>
      <c r="Q41" s="754"/>
    </row>
    <row r="42" spans="1:17" x14ac:dyDescent="0.25">
      <c r="A42" s="7" t="s">
        <v>126</v>
      </c>
      <c r="B42" s="127" t="s">
        <v>191</v>
      </c>
      <c r="C42" s="317">
        <v>0</v>
      </c>
      <c r="D42" s="325">
        <v>0</v>
      </c>
      <c r="E42" s="318">
        <v>0</v>
      </c>
      <c r="F42" s="319">
        <v>0</v>
      </c>
      <c r="G42" s="319">
        <v>0</v>
      </c>
      <c r="H42" s="319">
        <v>0</v>
      </c>
      <c r="I42" s="320">
        <v>0</v>
      </c>
      <c r="J42" s="754"/>
      <c r="K42" s="593">
        <f t="shared" ref="K42:K53" si="9">IF(AND(C42=0,D42=0),0,IF(AND(C42=0,D42&gt;0),1,IF(AND(C42=0,D42&lt;0),-1,(D42-C42)/ABS(C42))))</f>
        <v>0</v>
      </c>
      <c r="L42" s="590">
        <f t="shared" ref="L42:L53" si="10">IF(AND(D42=0,E42=0),0,IF(AND(D42=0,E42&gt;0),1,IF(AND(D42=0,E42&lt;0),-1,(E42-D42)/ABS(D42))))</f>
        <v>0</v>
      </c>
      <c r="M42" s="590">
        <f t="shared" ref="M42:M53" si="11">IF(AND(E42=0,F42=0),0,IF(AND(E42=0,F42&gt;0),1,IF(AND(E42=0,F42&lt;0),-1,(F42-E42)/ABS(E42))))</f>
        <v>0</v>
      </c>
      <c r="N42" s="590">
        <f t="shared" ref="N42:N53" si="12">IF(AND(F42=0,G42=0),0,IF(AND(F42=0,G42&gt;0),1,IF(AND(F42=0,G42&lt;0),-1,(G42-F42)/ABS(F42))))</f>
        <v>0</v>
      </c>
      <c r="O42" s="590">
        <f t="shared" ref="O42:O53" si="13">IF(AND(G42=0,H42=0),0,IF(AND(G42=0,H42&gt;0),1,IF(AND(G42=0,H42&lt;0),-1,(H42-G42)/ABS(G42))))</f>
        <v>0</v>
      </c>
      <c r="P42" s="591">
        <f t="shared" ref="P42:P53" si="14">IF(AND(H42=0,I42=0),0,IF(AND(H42=0,I42&gt;0),1,IF(AND(H42=0,I42&lt;0),-1,(I42-H42)/ABS(H42))))</f>
        <v>0</v>
      </c>
      <c r="Q42" s="754"/>
    </row>
    <row r="43" spans="1:17" x14ac:dyDescent="0.25">
      <c r="A43" s="9" t="s">
        <v>127</v>
      </c>
      <c r="B43" s="128" t="s">
        <v>192</v>
      </c>
      <c r="C43" s="321">
        <v>0</v>
      </c>
      <c r="D43" s="322">
        <v>0</v>
      </c>
      <c r="E43" s="314">
        <v>0</v>
      </c>
      <c r="F43" s="315">
        <v>0</v>
      </c>
      <c r="G43" s="1059">
        <v>0</v>
      </c>
      <c r="H43" s="1059">
        <v>0</v>
      </c>
      <c r="I43" s="1060">
        <v>0</v>
      </c>
      <c r="J43" s="754"/>
      <c r="K43" s="449">
        <f t="shared" si="9"/>
        <v>0</v>
      </c>
      <c r="L43" s="450">
        <f t="shared" si="10"/>
        <v>0</v>
      </c>
      <c r="M43" s="450">
        <f t="shared" si="11"/>
        <v>0</v>
      </c>
      <c r="N43" s="724">
        <f t="shared" si="12"/>
        <v>0</v>
      </c>
      <c r="O43" s="724">
        <f t="shared" si="13"/>
        <v>0</v>
      </c>
      <c r="P43" s="725">
        <f t="shared" si="14"/>
        <v>0</v>
      </c>
      <c r="Q43" s="754"/>
    </row>
    <row r="44" spans="1:17" x14ac:dyDescent="0.25">
      <c r="A44" s="9" t="s">
        <v>128</v>
      </c>
      <c r="B44" s="128" t="s">
        <v>193</v>
      </c>
      <c r="C44" s="321">
        <v>0</v>
      </c>
      <c r="D44" s="322">
        <v>0</v>
      </c>
      <c r="E44" s="314">
        <v>0</v>
      </c>
      <c r="F44" s="1050">
        <v>0</v>
      </c>
      <c r="G44" s="1091"/>
      <c r="H44" s="1092"/>
      <c r="I44" s="1093"/>
      <c r="K44" s="449">
        <f t="shared" si="9"/>
        <v>0</v>
      </c>
      <c r="L44" s="450">
        <f t="shared" si="10"/>
        <v>0</v>
      </c>
      <c r="M44" s="1155">
        <f t="shared" si="11"/>
        <v>0</v>
      </c>
      <c r="N44" s="1161"/>
      <c r="O44" s="1160"/>
      <c r="P44" s="1162"/>
    </row>
    <row r="45" spans="1:17" x14ac:dyDescent="0.25">
      <c r="A45" s="9" t="s">
        <v>129</v>
      </c>
      <c r="B45" s="128" t="s">
        <v>194</v>
      </c>
      <c r="C45" s="321">
        <v>0</v>
      </c>
      <c r="D45" s="322">
        <v>0</v>
      </c>
      <c r="E45" s="314">
        <v>0</v>
      </c>
      <c r="F45" s="1050">
        <v>0</v>
      </c>
      <c r="G45" s="1073"/>
      <c r="H45" s="1074"/>
      <c r="I45" s="1075"/>
      <c r="K45" s="449">
        <f t="shared" si="9"/>
        <v>0</v>
      </c>
      <c r="L45" s="450">
        <f t="shared" si="10"/>
        <v>0</v>
      </c>
      <c r="M45" s="1155">
        <f t="shared" si="11"/>
        <v>0</v>
      </c>
      <c r="N45" s="690"/>
      <c r="O45" s="691"/>
      <c r="P45" s="1157"/>
    </row>
    <row r="46" spans="1:17" x14ac:dyDescent="0.25">
      <c r="A46" s="9" t="s">
        <v>131</v>
      </c>
      <c r="B46" s="128" t="s">
        <v>195</v>
      </c>
      <c r="C46" s="321">
        <v>0</v>
      </c>
      <c r="D46" s="322">
        <v>0</v>
      </c>
      <c r="E46" s="314">
        <v>0</v>
      </c>
      <c r="F46" s="1050">
        <v>0</v>
      </c>
      <c r="G46" s="1073"/>
      <c r="H46" s="1074"/>
      <c r="I46" s="1075"/>
      <c r="K46" s="449">
        <f t="shared" si="9"/>
        <v>0</v>
      </c>
      <c r="L46" s="450">
        <f t="shared" si="10"/>
        <v>0</v>
      </c>
      <c r="M46" s="1155">
        <f t="shared" si="11"/>
        <v>0</v>
      </c>
      <c r="N46" s="690"/>
      <c r="O46" s="691"/>
      <c r="P46" s="1157"/>
    </row>
    <row r="47" spans="1:17" x14ac:dyDescent="0.25">
      <c r="A47" s="9" t="s">
        <v>196</v>
      </c>
      <c r="B47" s="128" t="s">
        <v>37</v>
      </c>
      <c r="C47" s="432">
        <v>0</v>
      </c>
      <c r="D47" s="433">
        <v>0</v>
      </c>
      <c r="E47" s="314">
        <v>0</v>
      </c>
      <c r="F47" s="1050">
        <v>0</v>
      </c>
      <c r="G47" s="1094"/>
      <c r="H47" s="1095"/>
      <c r="I47" s="1096"/>
      <c r="K47" s="449">
        <f t="shared" si="9"/>
        <v>0</v>
      </c>
      <c r="L47" s="450">
        <f t="shared" si="10"/>
        <v>0</v>
      </c>
      <c r="M47" s="1155">
        <f t="shared" si="11"/>
        <v>0</v>
      </c>
      <c r="N47" s="1163"/>
      <c r="O47" s="1164"/>
      <c r="P47" s="1165"/>
    </row>
    <row r="48" spans="1:17" x14ac:dyDescent="0.25">
      <c r="A48" s="9" t="s">
        <v>197</v>
      </c>
      <c r="B48" s="128" t="s">
        <v>198</v>
      </c>
      <c r="C48" s="321">
        <v>0</v>
      </c>
      <c r="D48" s="322">
        <v>0</v>
      </c>
      <c r="E48" s="314">
        <v>0</v>
      </c>
      <c r="F48" s="315">
        <v>0</v>
      </c>
      <c r="G48" s="1061">
        <v>0</v>
      </c>
      <c r="H48" s="1061">
        <v>0</v>
      </c>
      <c r="I48" s="1062">
        <v>0</v>
      </c>
      <c r="J48" s="754"/>
      <c r="K48" s="449">
        <f t="shared" si="9"/>
        <v>0</v>
      </c>
      <c r="L48" s="450">
        <f t="shared" si="10"/>
        <v>0</v>
      </c>
      <c r="M48" s="450">
        <f t="shared" si="11"/>
        <v>0</v>
      </c>
      <c r="N48" s="727">
        <f t="shared" si="12"/>
        <v>0</v>
      </c>
      <c r="O48" s="727">
        <f t="shared" si="13"/>
        <v>0</v>
      </c>
      <c r="P48" s="728">
        <f t="shared" si="14"/>
        <v>0</v>
      </c>
      <c r="Q48" s="754"/>
    </row>
    <row r="49" spans="1:17" x14ac:dyDescent="0.25">
      <c r="A49" s="9" t="s">
        <v>199</v>
      </c>
      <c r="B49" s="129" t="s">
        <v>200</v>
      </c>
      <c r="C49" s="321">
        <v>0</v>
      </c>
      <c r="D49" s="322">
        <v>0</v>
      </c>
      <c r="E49" s="314">
        <v>0</v>
      </c>
      <c r="F49" s="315">
        <v>0</v>
      </c>
      <c r="G49" s="315">
        <v>0</v>
      </c>
      <c r="H49" s="315">
        <v>0</v>
      </c>
      <c r="I49" s="316">
        <v>0</v>
      </c>
      <c r="J49" s="754"/>
      <c r="K49" s="449">
        <f t="shared" si="9"/>
        <v>0</v>
      </c>
      <c r="L49" s="450">
        <f t="shared" si="10"/>
        <v>0</v>
      </c>
      <c r="M49" s="450">
        <f t="shared" si="11"/>
        <v>0</v>
      </c>
      <c r="N49" s="724">
        <f t="shared" si="12"/>
        <v>0</v>
      </c>
      <c r="O49" s="724">
        <f t="shared" si="13"/>
        <v>0</v>
      </c>
      <c r="P49" s="725">
        <f t="shared" si="14"/>
        <v>0</v>
      </c>
      <c r="Q49" s="754"/>
    </row>
    <row r="50" spans="1:17" x14ac:dyDescent="0.25">
      <c r="A50" s="9" t="s">
        <v>201</v>
      </c>
      <c r="B50" s="12" t="s">
        <v>202</v>
      </c>
      <c r="C50" s="321">
        <v>0</v>
      </c>
      <c r="D50" s="322">
        <v>0</v>
      </c>
      <c r="E50" s="314">
        <v>0</v>
      </c>
      <c r="F50" s="315">
        <v>0</v>
      </c>
      <c r="G50" s="1091"/>
      <c r="H50" s="1092"/>
      <c r="I50" s="1093"/>
      <c r="J50" s="754"/>
      <c r="K50" s="449">
        <f t="shared" si="9"/>
        <v>0</v>
      </c>
      <c r="L50" s="450">
        <f t="shared" si="10"/>
        <v>0</v>
      </c>
      <c r="M50" s="1155">
        <f t="shared" si="11"/>
        <v>0</v>
      </c>
      <c r="N50" s="1161"/>
      <c r="O50" s="1160"/>
      <c r="P50" s="1162"/>
    </row>
    <row r="51" spans="1:17" x14ac:dyDescent="0.25">
      <c r="A51" s="9" t="s">
        <v>203</v>
      </c>
      <c r="B51" s="128" t="s">
        <v>204</v>
      </c>
      <c r="C51" s="321">
        <v>0</v>
      </c>
      <c r="D51" s="322">
        <v>0</v>
      </c>
      <c r="E51" s="314">
        <v>0</v>
      </c>
      <c r="F51" s="315">
        <v>0</v>
      </c>
      <c r="G51" s="1073"/>
      <c r="H51" s="1074"/>
      <c r="I51" s="1075"/>
      <c r="J51" s="754"/>
      <c r="K51" s="449">
        <f t="shared" si="9"/>
        <v>0</v>
      </c>
      <c r="L51" s="450">
        <f t="shared" si="10"/>
        <v>0</v>
      </c>
      <c r="M51" s="1155">
        <f t="shared" si="11"/>
        <v>0</v>
      </c>
      <c r="N51" s="690"/>
      <c r="O51" s="691"/>
      <c r="P51" s="1157"/>
    </row>
    <row r="52" spans="1:17" x14ac:dyDescent="0.25">
      <c r="A52" s="361" t="s">
        <v>205</v>
      </c>
      <c r="B52" s="362" t="s">
        <v>206</v>
      </c>
      <c r="C52" s="363">
        <v>0</v>
      </c>
      <c r="D52" s="364">
        <v>0</v>
      </c>
      <c r="E52" s="365">
        <v>0</v>
      </c>
      <c r="F52" s="366">
        <v>0</v>
      </c>
      <c r="G52" s="1073"/>
      <c r="H52" s="1074"/>
      <c r="I52" s="1075"/>
      <c r="J52" s="754"/>
      <c r="K52" s="449">
        <f t="shared" si="9"/>
        <v>0</v>
      </c>
      <c r="L52" s="450">
        <f t="shared" si="10"/>
        <v>0</v>
      </c>
      <c r="M52" s="1155">
        <f t="shared" si="11"/>
        <v>0</v>
      </c>
      <c r="N52" s="1163"/>
      <c r="O52" s="1164"/>
      <c r="P52" s="1165"/>
    </row>
    <row r="53" spans="1:17" x14ac:dyDescent="0.25">
      <c r="A53" s="22" t="s">
        <v>207</v>
      </c>
      <c r="B53" s="24" t="s">
        <v>208</v>
      </c>
      <c r="C53" s="196">
        <f t="shared" ref="C53:F53" si="15">SUM(C42:C52)</f>
        <v>0</v>
      </c>
      <c r="D53" s="197">
        <f t="shared" si="15"/>
        <v>0</v>
      </c>
      <c r="E53" s="198">
        <f t="shared" si="15"/>
        <v>0</v>
      </c>
      <c r="F53" s="199">
        <f t="shared" si="15"/>
        <v>0</v>
      </c>
      <c r="G53" s="1331">
        <v>0</v>
      </c>
      <c r="H53" s="1331">
        <v>0</v>
      </c>
      <c r="I53" s="1332">
        <v>0</v>
      </c>
      <c r="J53" s="754"/>
      <c r="K53" s="594">
        <f t="shared" si="9"/>
        <v>0</v>
      </c>
      <c r="L53" s="592">
        <f t="shared" si="10"/>
        <v>0</v>
      </c>
      <c r="M53" s="592">
        <f t="shared" si="11"/>
        <v>0</v>
      </c>
      <c r="N53" s="774">
        <f t="shared" si="12"/>
        <v>0</v>
      </c>
      <c r="O53" s="774">
        <f t="shared" si="13"/>
        <v>0</v>
      </c>
      <c r="P53" s="775">
        <f t="shared" si="14"/>
        <v>0</v>
      </c>
      <c r="Q53" s="754"/>
    </row>
    <row r="54" spans="1:17" x14ac:dyDescent="0.25">
      <c r="A54" s="21"/>
      <c r="B54" s="14"/>
      <c r="C54" s="191"/>
      <c r="D54" s="191"/>
      <c r="E54" s="192"/>
      <c r="F54" s="192"/>
      <c r="G54" s="192"/>
      <c r="H54" s="192"/>
      <c r="I54" s="193"/>
      <c r="J54" s="754"/>
      <c r="K54" s="690"/>
      <c r="L54" s="691"/>
      <c r="M54" s="692"/>
      <c r="N54" s="692"/>
      <c r="O54" s="692"/>
      <c r="P54" s="693"/>
      <c r="Q54" s="754"/>
    </row>
    <row r="55" spans="1:17" x14ac:dyDescent="0.25">
      <c r="A55" s="34">
        <v>8</v>
      </c>
      <c r="B55" s="35" t="s">
        <v>209</v>
      </c>
      <c r="C55" s="403" t="s">
        <v>27</v>
      </c>
      <c r="D55" s="403" t="s">
        <v>27</v>
      </c>
      <c r="E55" s="401" t="s">
        <v>27</v>
      </c>
      <c r="F55" s="401" t="s">
        <v>27</v>
      </c>
      <c r="G55" s="1053" t="s">
        <v>27</v>
      </c>
      <c r="H55" s="1053" t="s">
        <v>27</v>
      </c>
      <c r="I55" s="1054" t="s">
        <v>27</v>
      </c>
      <c r="J55" s="754"/>
      <c r="K55" s="690"/>
      <c r="L55" s="691"/>
      <c r="M55" s="692"/>
      <c r="N55" s="692"/>
      <c r="O55" s="692"/>
      <c r="P55" s="693"/>
      <c r="Q55" s="754"/>
    </row>
    <row r="56" spans="1:17" x14ac:dyDescent="0.25">
      <c r="A56" s="143" t="s">
        <v>134</v>
      </c>
      <c r="B56" s="578" t="s">
        <v>210</v>
      </c>
      <c r="C56" s="567">
        <v>0</v>
      </c>
      <c r="D56" s="568">
        <v>0</v>
      </c>
      <c r="E56" s="534">
        <v>0</v>
      </c>
      <c r="F56" s="1063">
        <v>0</v>
      </c>
      <c r="G56" s="536">
        <v>0</v>
      </c>
      <c r="H56" s="536">
        <v>0</v>
      </c>
      <c r="I56" s="535">
        <v>0</v>
      </c>
      <c r="K56" s="593">
        <f t="shared" ref="K56:K68" si="16">IF(AND(C56=0,D56=0),0,IF(AND(C56=0,D56&gt;0),1,IF(AND(C56=0,D56&lt;0),-1,(D56-C56)/ABS(C56))))</f>
        <v>0</v>
      </c>
      <c r="L56" s="590">
        <f t="shared" ref="L56:L66" si="17">IF(AND(D56=0,E56=0),0,IF(AND(D56=0,E56&gt;0),1,IF(AND(D56=0,E56&lt;0),-1,(E56-D56)/ABS(D56))))</f>
        <v>0</v>
      </c>
      <c r="M56" s="1154">
        <f t="shared" ref="M56:M66" si="18">IF(AND(E56=0,F56=0),0,IF(AND(E56=0,F56&gt;0),1,IF(AND(E56=0,F56&lt;0),-1,(F56-E56)/ABS(E56))))</f>
        <v>0</v>
      </c>
      <c r="N56" s="690"/>
      <c r="O56" s="691"/>
      <c r="P56" s="1157"/>
    </row>
    <row r="57" spans="1:17" ht="27" x14ac:dyDescent="0.25">
      <c r="A57" s="491" t="s">
        <v>136</v>
      </c>
      <c r="B57" s="579" t="s">
        <v>211</v>
      </c>
      <c r="C57" s="564">
        <v>0</v>
      </c>
      <c r="D57" s="565">
        <v>0</v>
      </c>
      <c r="E57" s="512">
        <v>0</v>
      </c>
      <c r="F57" s="1064">
        <v>0</v>
      </c>
      <c r="G57" s="1199">
        <v>0</v>
      </c>
      <c r="H57" s="1199">
        <v>0</v>
      </c>
      <c r="I57" s="1200">
        <v>0</v>
      </c>
      <c r="K57" s="449">
        <f t="shared" si="16"/>
        <v>0</v>
      </c>
      <c r="L57" s="450">
        <f t="shared" si="17"/>
        <v>0</v>
      </c>
      <c r="M57" s="1155">
        <f t="shared" si="18"/>
        <v>0</v>
      </c>
      <c r="N57" s="690"/>
      <c r="O57" s="691"/>
      <c r="P57" s="1157"/>
    </row>
    <row r="58" spans="1:17" x14ac:dyDescent="0.25">
      <c r="A58" s="491" t="s">
        <v>138</v>
      </c>
      <c r="B58" s="579" t="s">
        <v>212</v>
      </c>
      <c r="C58" s="564">
        <v>0</v>
      </c>
      <c r="D58" s="565">
        <v>0</v>
      </c>
      <c r="E58" s="512">
        <v>0</v>
      </c>
      <c r="F58" s="1064">
        <v>0</v>
      </c>
      <c r="G58" s="1091"/>
      <c r="H58" s="1092"/>
      <c r="I58" s="1093"/>
      <c r="K58" s="449">
        <f t="shared" si="16"/>
        <v>0</v>
      </c>
      <c r="L58" s="450">
        <f t="shared" si="17"/>
        <v>0</v>
      </c>
      <c r="M58" s="1155">
        <f t="shared" si="18"/>
        <v>0</v>
      </c>
      <c r="N58" s="690"/>
      <c r="O58" s="691"/>
      <c r="P58" s="1157"/>
    </row>
    <row r="59" spans="1:17" x14ac:dyDescent="0.25">
      <c r="A59" s="491" t="s">
        <v>213</v>
      </c>
      <c r="B59" s="579" t="s">
        <v>214</v>
      </c>
      <c r="C59" s="564">
        <v>0</v>
      </c>
      <c r="D59" s="565">
        <v>0</v>
      </c>
      <c r="E59" s="512">
        <v>0</v>
      </c>
      <c r="F59" s="1064">
        <v>0</v>
      </c>
      <c r="G59" s="1094"/>
      <c r="H59" s="1095"/>
      <c r="I59" s="1096"/>
      <c r="K59" s="449">
        <f t="shared" ref="K59:M59" si="19">IF(AND(C59=0,D59=0),0,IF(AND(C59=0,D59&gt;0),1,IF(AND(C59=0,D59&lt;0),-1,(D59-C59)/ABS(C59))))</f>
        <v>0</v>
      </c>
      <c r="L59" s="450">
        <f t="shared" si="19"/>
        <v>0</v>
      </c>
      <c r="M59" s="1155">
        <f t="shared" si="19"/>
        <v>0</v>
      </c>
      <c r="N59" s="1163"/>
      <c r="O59" s="1164"/>
      <c r="P59" s="1165"/>
    </row>
    <row r="60" spans="1:17" x14ac:dyDescent="0.25">
      <c r="A60" s="491" t="s">
        <v>215</v>
      </c>
      <c r="B60" s="579" t="s">
        <v>216</v>
      </c>
      <c r="C60" s="564">
        <v>0</v>
      </c>
      <c r="D60" s="565">
        <v>0</v>
      </c>
      <c r="E60" s="512">
        <v>0</v>
      </c>
      <c r="F60" s="513">
        <v>0</v>
      </c>
      <c r="G60" s="1065">
        <v>0</v>
      </c>
      <c r="H60" s="1065">
        <v>0</v>
      </c>
      <c r="I60" s="1066">
        <v>0</v>
      </c>
      <c r="J60" s="754"/>
      <c r="K60" s="449">
        <f t="shared" si="16"/>
        <v>0</v>
      </c>
      <c r="L60" s="450">
        <f t="shared" si="17"/>
        <v>0</v>
      </c>
      <c r="M60" s="450">
        <f t="shared" si="18"/>
        <v>0</v>
      </c>
      <c r="N60" s="727">
        <f t="shared" ref="N60:N66" si="20">IF(AND(F60=0,G60=0),0,IF(AND(F60=0,G60&gt;0),1,IF(AND(F60=0,G60&lt;0),-1,(G60-F60)/ABS(F60))))</f>
        <v>0</v>
      </c>
      <c r="O60" s="727">
        <f t="shared" ref="O60:O66" si="21">IF(AND(G60=0,H60=0),0,IF(AND(G60=0,H60&gt;0),1,IF(AND(G60=0,H60&lt;0),-1,(H60-G60)/ABS(G60))))</f>
        <v>0</v>
      </c>
      <c r="P60" s="728">
        <f t="shared" ref="P60:P66" si="22">IF(AND(H60=0,I60=0),0,IF(AND(H60=0,I60&gt;0),1,IF(AND(H60=0,I60&lt;0),-1,(I60-H60)/ABS(H60))))</f>
        <v>0</v>
      </c>
      <c r="Q60" s="754"/>
    </row>
    <row r="61" spans="1:17" x14ac:dyDescent="0.25">
      <c r="A61" s="491" t="s">
        <v>217</v>
      </c>
      <c r="B61" s="579" t="s">
        <v>218</v>
      </c>
      <c r="C61" s="564">
        <v>0</v>
      </c>
      <c r="D61" s="565">
        <v>0</v>
      </c>
      <c r="E61" s="512">
        <v>0</v>
      </c>
      <c r="F61" s="513">
        <v>0</v>
      </c>
      <c r="G61" s="513">
        <v>0</v>
      </c>
      <c r="H61" s="513">
        <v>0</v>
      </c>
      <c r="I61" s="514">
        <v>0</v>
      </c>
      <c r="J61" s="754"/>
      <c r="K61" s="449">
        <f t="shared" si="16"/>
        <v>0</v>
      </c>
      <c r="L61" s="450">
        <f t="shared" si="17"/>
        <v>0</v>
      </c>
      <c r="M61" s="450">
        <f t="shared" si="18"/>
        <v>0</v>
      </c>
      <c r="N61" s="450">
        <f t="shared" si="20"/>
        <v>0</v>
      </c>
      <c r="O61" s="450">
        <f t="shared" si="21"/>
        <v>0</v>
      </c>
      <c r="P61" s="451">
        <f t="shared" si="22"/>
        <v>0</v>
      </c>
      <c r="Q61" s="754"/>
    </row>
    <row r="62" spans="1:17" x14ac:dyDescent="0.25">
      <c r="A62" s="491" t="s">
        <v>219</v>
      </c>
      <c r="B62" s="579" t="s">
        <v>220</v>
      </c>
      <c r="C62" s="564">
        <v>0</v>
      </c>
      <c r="D62" s="565">
        <v>0</v>
      </c>
      <c r="E62" s="512">
        <v>0</v>
      </c>
      <c r="F62" s="513">
        <v>0</v>
      </c>
      <c r="G62" s="513">
        <v>0</v>
      </c>
      <c r="H62" s="513">
        <v>0</v>
      </c>
      <c r="I62" s="514">
        <v>0</v>
      </c>
      <c r="J62" s="754"/>
      <c r="K62" s="449">
        <f t="shared" si="16"/>
        <v>0</v>
      </c>
      <c r="L62" s="450">
        <f t="shared" si="17"/>
        <v>0</v>
      </c>
      <c r="M62" s="450">
        <f t="shared" si="18"/>
        <v>0</v>
      </c>
      <c r="N62" s="450">
        <f t="shared" si="20"/>
        <v>0</v>
      </c>
      <c r="O62" s="450">
        <f t="shared" si="21"/>
        <v>0</v>
      </c>
      <c r="P62" s="451">
        <f t="shared" si="22"/>
        <v>0</v>
      </c>
      <c r="Q62" s="754"/>
    </row>
    <row r="63" spans="1:17" ht="27" x14ac:dyDescent="0.25">
      <c r="A63" s="491" t="s">
        <v>221</v>
      </c>
      <c r="B63" s="579" t="s">
        <v>222</v>
      </c>
      <c r="C63" s="564">
        <v>0</v>
      </c>
      <c r="D63" s="565">
        <v>0</v>
      </c>
      <c r="E63" s="569">
        <v>0</v>
      </c>
      <c r="F63" s="513">
        <v>0</v>
      </c>
      <c r="G63" s="513">
        <v>0</v>
      </c>
      <c r="H63" s="513">
        <v>0</v>
      </c>
      <c r="I63" s="514">
        <v>0</v>
      </c>
      <c r="J63" s="754"/>
      <c r="K63" s="449">
        <f t="shared" si="16"/>
        <v>0</v>
      </c>
      <c r="L63" s="450">
        <f t="shared" si="17"/>
        <v>0</v>
      </c>
      <c r="M63" s="450">
        <f t="shared" si="18"/>
        <v>0</v>
      </c>
      <c r="N63" s="724">
        <f t="shared" si="20"/>
        <v>0</v>
      </c>
      <c r="O63" s="724">
        <f t="shared" si="21"/>
        <v>0</v>
      </c>
      <c r="P63" s="725">
        <f t="shared" si="22"/>
        <v>0</v>
      </c>
      <c r="Q63" s="754"/>
    </row>
    <row r="64" spans="1:17" x14ac:dyDescent="0.25">
      <c r="A64" s="539" t="s">
        <v>223</v>
      </c>
      <c r="B64" s="580" t="s">
        <v>224</v>
      </c>
      <c r="C64" s="570">
        <v>0</v>
      </c>
      <c r="D64" s="571">
        <v>0</v>
      </c>
      <c r="E64" s="572">
        <v>0</v>
      </c>
      <c r="F64" s="573">
        <v>0</v>
      </c>
      <c r="G64" s="1091"/>
      <c r="H64" s="1092"/>
      <c r="I64" s="1093"/>
      <c r="J64" s="754"/>
      <c r="K64" s="449">
        <f t="shared" si="16"/>
        <v>0</v>
      </c>
      <c r="L64" s="450">
        <f t="shared" si="17"/>
        <v>0</v>
      </c>
      <c r="M64" s="1155">
        <f t="shared" si="18"/>
        <v>0</v>
      </c>
      <c r="N64" s="1161"/>
      <c r="O64" s="1160"/>
      <c r="P64" s="1162"/>
    </row>
    <row r="65" spans="1:17" x14ac:dyDescent="0.25">
      <c r="A65" s="542" t="s">
        <v>225</v>
      </c>
      <c r="B65" s="581" t="s">
        <v>226</v>
      </c>
      <c r="C65" s="575">
        <v>0</v>
      </c>
      <c r="D65" s="576">
        <v>0</v>
      </c>
      <c r="E65" s="577">
        <v>0</v>
      </c>
      <c r="F65" s="519">
        <v>0</v>
      </c>
      <c r="G65" s="1073"/>
      <c r="H65" s="1074"/>
      <c r="I65" s="1075"/>
      <c r="J65" s="754"/>
      <c r="K65" s="449">
        <f t="shared" si="16"/>
        <v>0</v>
      </c>
      <c r="L65" s="450">
        <f t="shared" si="17"/>
        <v>0</v>
      </c>
      <c r="M65" s="1155">
        <f t="shared" si="18"/>
        <v>0</v>
      </c>
      <c r="N65" s="1163"/>
      <c r="O65" s="1164"/>
      <c r="P65" s="1165"/>
    </row>
    <row r="66" spans="1:17" x14ac:dyDescent="0.25">
      <c r="A66" s="33" t="s">
        <v>227</v>
      </c>
      <c r="B66" s="24" t="s">
        <v>228</v>
      </c>
      <c r="C66" s="196">
        <f t="shared" ref="C66:F66" si="23">SUM(C56:C65)</f>
        <v>0</v>
      </c>
      <c r="D66" s="197">
        <f t="shared" si="23"/>
        <v>0</v>
      </c>
      <c r="E66" s="198">
        <f t="shared" si="23"/>
        <v>0</v>
      </c>
      <c r="F66" s="199">
        <f t="shared" si="23"/>
        <v>0</v>
      </c>
      <c r="G66" s="1331">
        <v>0</v>
      </c>
      <c r="H66" s="1331">
        <v>0</v>
      </c>
      <c r="I66" s="1332">
        <v>0</v>
      </c>
      <c r="J66" s="754"/>
      <c r="K66" s="594">
        <f t="shared" si="16"/>
        <v>0</v>
      </c>
      <c r="L66" s="592">
        <f t="shared" si="17"/>
        <v>0</v>
      </c>
      <c r="M66" s="592">
        <f t="shared" si="18"/>
        <v>0</v>
      </c>
      <c r="N66" s="774">
        <f t="shared" si="20"/>
        <v>0</v>
      </c>
      <c r="O66" s="774">
        <f t="shared" si="21"/>
        <v>0</v>
      </c>
      <c r="P66" s="775">
        <f t="shared" si="22"/>
        <v>0</v>
      </c>
      <c r="Q66" s="754"/>
    </row>
    <row r="67" spans="1:17" x14ac:dyDescent="0.25">
      <c r="A67" s="21"/>
      <c r="B67" s="14"/>
      <c r="C67" s="191"/>
      <c r="D67" s="191"/>
      <c r="E67" s="192"/>
      <c r="F67" s="192"/>
      <c r="G67" s="192"/>
      <c r="H67" s="192"/>
      <c r="I67" s="193"/>
      <c r="J67" s="754"/>
      <c r="K67" s="696"/>
      <c r="L67" s="697"/>
      <c r="M67" s="698"/>
      <c r="N67" s="698"/>
      <c r="O67" s="698"/>
      <c r="P67" s="699"/>
      <c r="Q67" s="754"/>
    </row>
    <row r="68" spans="1:17" ht="27" x14ac:dyDescent="0.25">
      <c r="A68" s="186">
        <v>9</v>
      </c>
      <c r="B68" s="582" t="s">
        <v>229</v>
      </c>
      <c r="C68" s="583">
        <f>C39+C53+C66</f>
        <v>0</v>
      </c>
      <c r="D68" s="584">
        <f t="shared" ref="D68:I68" si="24">D39+D53+D66</f>
        <v>0</v>
      </c>
      <c r="E68" s="585">
        <f t="shared" si="24"/>
        <v>0</v>
      </c>
      <c r="F68" s="586">
        <f t="shared" si="24"/>
        <v>0</v>
      </c>
      <c r="G68" s="586">
        <f t="shared" si="24"/>
        <v>0</v>
      </c>
      <c r="H68" s="586">
        <f t="shared" si="24"/>
        <v>0</v>
      </c>
      <c r="I68" s="587">
        <f t="shared" si="24"/>
        <v>0</v>
      </c>
      <c r="J68" s="754"/>
      <c r="K68" s="588">
        <f t="shared" si="16"/>
        <v>0</v>
      </c>
      <c r="L68" s="589">
        <f>IF(AND(D68=0,E68=0),0,IF(AND(D68=0,E68&gt;0),1,IF(AND(D68=0,E68&lt;0),-1,(E68-D68)/ABS(D68))))</f>
        <v>0</v>
      </c>
      <c r="M68" s="589">
        <f>IF(AND(E68=0,F68=0),0,IF(AND(E68=0,F68&gt;0),1,IF(AND(E68=0,F68&lt;0),-1,(F68-E68)/ABS(E68))))</f>
        <v>0</v>
      </c>
      <c r="N68" s="589">
        <f>IF(AND(F68=0,G68=0),0,IF(AND(F68=0,G68&gt;0),1,IF(AND(F68=0,G68&lt;0),-1,(G68-F68)/ABS(F68))))</f>
        <v>0</v>
      </c>
      <c r="O68" s="589">
        <f>IF(AND(G68=0,H68=0),0,IF(AND(G68=0,H68&gt;0),1,IF(AND(G68=0,H68&lt;0),-1,(H68-G68)/ABS(G68))))</f>
        <v>0</v>
      </c>
      <c r="P68" s="683">
        <f>IF(AND(H68=0,I68=0),0,IF(AND(H68=0,I68&gt;0),1,IF(AND(H68=0,I68&lt;0),-1,(I68-H68)/ABS(H68))))</f>
        <v>0</v>
      </c>
      <c r="Q68" s="754"/>
    </row>
    <row r="69" spans="1:17" x14ac:dyDescent="0.25">
      <c r="A69" s="21"/>
      <c r="B69" s="16"/>
      <c r="C69" s="191"/>
      <c r="D69" s="191"/>
      <c r="E69" s="192"/>
      <c r="F69" s="192"/>
      <c r="G69" s="192"/>
      <c r="H69" s="192"/>
      <c r="I69" s="193"/>
      <c r="J69" s="754"/>
      <c r="K69" s="706"/>
      <c r="L69" s="700"/>
      <c r="M69" s="700"/>
      <c r="N69" s="700"/>
      <c r="O69" s="700"/>
      <c r="P69" s="701"/>
      <c r="Q69" s="754"/>
    </row>
    <row r="70" spans="1:17" x14ac:dyDescent="0.25">
      <c r="A70" s="5">
        <v>10</v>
      </c>
      <c r="B70" s="180" t="s">
        <v>230</v>
      </c>
      <c r="C70" s="840">
        <v>0</v>
      </c>
      <c r="D70" s="200">
        <f t="shared" ref="D70:I70" si="25">C72</f>
        <v>0</v>
      </c>
      <c r="E70" s="201">
        <f t="shared" si="25"/>
        <v>0</v>
      </c>
      <c r="F70" s="202">
        <f t="shared" si="25"/>
        <v>0</v>
      </c>
      <c r="G70" s="202">
        <f t="shared" si="25"/>
        <v>0</v>
      </c>
      <c r="H70" s="202">
        <f t="shared" si="25"/>
        <v>0</v>
      </c>
      <c r="I70" s="203">
        <f t="shared" si="25"/>
        <v>0</v>
      </c>
      <c r="J70" s="754"/>
      <c r="K70" s="593">
        <f t="shared" ref="K70:P72" si="26">IF(AND(C70=0,D70=0),0,IF(AND(C70=0,D70&gt;0),1,IF(AND(C70=0,D70&lt;0),-1,(D70-C70)/ABS(C70))))</f>
        <v>0</v>
      </c>
      <c r="L70" s="590">
        <f t="shared" si="26"/>
        <v>0</v>
      </c>
      <c r="M70" s="590">
        <f t="shared" si="26"/>
        <v>0</v>
      </c>
      <c r="N70" s="1167">
        <f t="shared" si="26"/>
        <v>0</v>
      </c>
      <c r="O70" s="1167">
        <f t="shared" si="26"/>
        <v>0</v>
      </c>
      <c r="P70" s="1168">
        <f t="shared" si="26"/>
        <v>0</v>
      </c>
      <c r="Q70" s="754"/>
    </row>
    <row r="71" spans="1:17" x14ac:dyDescent="0.25">
      <c r="A71" s="5">
        <v>11</v>
      </c>
      <c r="B71" s="180" t="s">
        <v>231</v>
      </c>
      <c r="C71" s="564">
        <v>0</v>
      </c>
      <c r="D71" s="565">
        <v>0</v>
      </c>
      <c r="E71" s="569">
        <v>0</v>
      </c>
      <c r="F71" s="513">
        <v>0</v>
      </c>
      <c r="G71" s="513">
        <v>0</v>
      </c>
      <c r="H71" s="513">
        <v>0</v>
      </c>
      <c r="I71" s="514">
        <v>0</v>
      </c>
      <c r="J71" s="754"/>
      <c r="K71" s="952">
        <f t="shared" ref="K71" si="27">IF(AND(C71=0,D71=0),0,IF(AND(C71=0,D71&gt;0),1,IF(AND(C71=0,D71&lt;0),-1,(D71-C71)/ABS(C71))))</f>
        <v>0</v>
      </c>
      <c r="L71" s="953">
        <f t="shared" ref="L71" si="28">IF(AND(D71=0,E71=0),0,IF(AND(D71=0,E71&gt;0),1,IF(AND(D71=0,E71&lt;0),-1,(E71-D71)/ABS(D71))))</f>
        <v>0</v>
      </c>
      <c r="M71" s="1166">
        <f t="shared" ref="M71" si="29">IF(AND(E71=0,F71=0),0,IF(AND(E71=0,F71&gt;0),1,IF(AND(E71=0,F71&lt;0),-1,(F71-E71)/ABS(E71))))</f>
        <v>0</v>
      </c>
      <c r="N71" s="696"/>
      <c r="O71" s="697"/>
      <c r="P71" s="875"/>
    </row>
    <row r="72" spans="1:17" ht="15" customHeight="1" x14ac:dyDescent="0.25">
      <c r="A72" s="5">
        <v>12</v>
      </c>
      <c r="B72" s="180" t="s">
        <v>232</v>
      </c>
      <c r="C72" s="204">
        <f>C70+C71+C68</f>
        <v>0</v>
      </c>
      <c r="D72" s="200">
        <f t="shared" ref="D72:F72" si="30">SUM(D68,D70:D71)</f>
        <v>0</v>
      </c>
      <c r="E72" s="204">
        <f t="shared" si="30"/>
        <v>0</v>
      </c>
      <c r="F72" s="1394">
        <f t="shared" si="30"/>
        <v>0</v>
      </c>
      <c r="G72" s="1393">
        <f>SUM(G68,G70:G71)</f>
        <v>0</v>
      </c>
      <c r="H72" s="1393">
        <f>SUM(H68,H70:H71)</f>
        <v>0</v>
      </c>
      <c r="I72" s="1392">
        <f>SUM(I68,I70:I71)</f>
        <v>0</v>
      </c>
      <c r="J72" s="754"/>
      <c r="K72" s="594">
        <f t="shared" si="26"/>
        <v>0</v>
      </c>
      <c r="L72" s="592">
        <f t="shared" si="26"/>
        <v>0</v>
      </c>
      <c r="M72" s="592">
        <f t="shared" si="26"/>
        <v>0</v>
      </c>
      <c r="N72" s="774">
        <f t="shared" si="26"/>
        <v>0</v>
      </c>
      <c r="O72" s="774">
        <f t="shared" si="26"/>
        <v>0</v>
      </c>
      <c r="P72" s="775">
        <f t="shared" si="26"/>
        <v>0</v>
      </c>
      <c r="Q72" s="754"/>
    </row>
    <row r="73" spans="1:17" ht="15" customHeight="1" x14ac:dyDescent="0.25">
      <c r="A73" s="702"/>
      <c r="B73" s="703"/>
      <c r="C73" s="704"/>
      <c r="D73" s="704"/>
      <c r="E73" s="704"/>
      <c r="F73" s="704"/>
      <c r="G73" s="704"/>
      <c r="H73" s="704"/>
      <c r="I73" s="705"/>
      <c r="J73" s="754"/>
      <c r="P73" s="926"/>
    </row>
    <row r="74" spans="1:17" ht="15" customHeight="1" x14ac:dyDescent="0.25">
      <c r="A74" s="34">
        <v>13</v>
      </c>
      <c r="B74" s="35" t="s">
        <v>233</v>
      </c>
      <c r="C74" s="406"/>
      <c r="D74" s="406"/>
      <c r="E74" s="399"/>
      <c r="F74" s="399"/>
      <c r="G74" s="399"/>
      <c r="H74" s="399"/>
      <c r="I74" s="400"/>
      <c r="J74" s="754"/>
    </row>
    <row r="75" spans="1:17" ht="67.5" customHeight="1" x14ac:dyDescent="0.25">
      <c r="A75" s="1602" t="s">
        <v>234</v>
      </c>
      <c r="B75" s="1603"/>
      <c r="C75" s="1604"/>
      <c r="D75" s="1604"/>
      <c r="E75" s="1603"/>
      <c r="F75" s="1603"/>
      <c r="G75" s="1604"/>
      <c r="H75" s="1604"/>
      <c r="I75" s="1605"/>
      <c r="J75" s="754"/>
    </row>
    <row r="76" spans="1:17" x14ac:dyDescent="0.25">
      <c r="A76" s="143" t="s">
        <v>235</v>
      </c>
      <c r="B76" s="960" t="s">
        <v>10</v>
      </c>
      <c r="C76" s="1396"/>
      <c r="D76" s="1395"/>
      <c r="E76" s="932"/>
      <c r="F76" s="1397"/>
      <c r="G76" s="1400"/>
      <c r="H76" s="1400"/>
      <c r="I76" s="1401"/>
    </row>
    <row r="77" spans="1:17" ht="15" customHeight="1" x14ac:dyDescent="0.25">
      <c r="A77" s="31" t="s">
        <v>236</v>
      </c>
      <c r="B77" s="130" t="s">
        <v>11</v>
      </c>
      <c r="C77" s="1396"/>
      <c r="D77" s="1395"/>
      <c r="E77" s="761">
        <v>0</v>
      </c>
      <c r="F77" s="1398">
        <v>0</v>
      </c>
      <c r="G77" s="1399"/>
      <c r="H77" s="1399"/>
      <c r="I77" s="1402"/>
    </row>
    <row r="78" spans="1:17" customFormat="1" ht="15" customHeight="1" x14ac:dyDescent="0.25">
      <c r="A78" s="707"/>
      <c r="B78" s="708"/>
      <c r="C78" s="730"/>
      <c r="D78" s="730"/>
      <c r="E78" s="708"/>
      <c r="F78" s="708"/>
      <c r="G78" s="730"/>
      <c r="H78" s="730"/>
      <c r="I78" s="731"/>
      <c r="J78" s="754"/>
    </row>
    <row r="79" spans="1:17" ht="29.25" customHeight="1" x14ac:dyDescent="0.25">
      <c r="A79" s="98">
        <v>14</v>
      </c>
      <c r="B79" s="1606" t="s">
        <v>237</v>
      </c>
      <c r="C79" s="1607"/>
      <c r="D79" s="1607"/>
      <c r="E79" s="1607"/>
      <c r="F79" s="1607"/>
      <c r="G79" s="1607"/>
      <c r="H79" s="1607"/>
      <c r="I79" s="1608"/>
      <c r="J79" s="754"/>
    </row>
    <row r="80" spans="1:17" ht="27.75" customHeight="1" x14ac:dyDescent="0.25">
      <c r="A80" s="98"/>
      <c r="B80" s="838" t="s">
        <v>238</v>
      </c>
      <c r="C80" s="1609" t="s">
        <v>239</v>
      </c>
      <c r="D80" s="1610"/>
      <c r="E80" s="1610"/>
      <c r="F80" s="1610"/>
      <c r="G80" s="1610"/>
      <c r="H80" s="1610"/>
      <c r="I80" s="1611"/>
      <c r="J80" s="754"/>
      <c r="K80" s="1620" t="s">
        <v>240</v>
      </c>
      <c r="L80" s="1621"/>
    </row>
    <row r="81" spans="1:12" ht="40.5" customHeight="1" x14ac:dyDescent="0.25">
      <c r="A81" s="149" t="s">
        <v>241</v>
      </c>
      <c r="B81" s="373"/>
      <c r="C81" s="1612"/>
      <c r="D81" s="1613"/>
      <c r="E81" s="1613"/>
      <c r="F81" s="1613"/>
      <c r="G81" s="1613"/>
      <c r="H81" s="1613"/>
      <c r="I81" s="1614"/>
      <c r="J81" s="754"/>
      <c r="K81" s="1626" t="s">
        <v>0</v>
      </c>
      <c r="L81" s="1627"/>
    </row>
    <row r="82" spans="1:12" ht="40.5" customHeight="1" x14ac:dyDescent="0.25">
      <c r="A82" s="150" t="s">
        <v>242</v>
      </c>
      <c r="B82" s="373"/>
      <c r="C82" s="1599"/>
      <c r="D82" s="1600"/>
      <c r="E82" s="1600"/>
      <c r="F82" s="1600"/>
      <c r="G82" s="1600"/>
      <c r="H82" s="1600"/>
      <c r="I82" s="1601"/>
      <c r="J82" s="754"/>
      <c r="K82" s="1624" t="s">
        <v>0</v>
      </c>
      <c r="L82" s="1625"/>
    </row>
    <row r="83" spans="1:12" ht="40.5" customHeight="1" x14ac:dyDescent="0.25">
      <c r="A83" s="150" t="s">
        <v>243</v>
      </c>
      <c r="B83" s="373"/>
      <c r="C83" s="1599"/>
      <c r="D83" s="1600"/>
      <c r="E83" s="1600"/>
      <c r="F83" s="1600"/>
      <c r="G83" s="1600"/>
      <c r="H83" s="1600"/>
      <c r="I83" s="1601"/>
      <c r="J83" s="754"/>
      <c r="K83" s="1624" t="s">
        <v>0</v>
      </c>
      <c r="L83" s="1625"/>
    </row>
    <row r="84" spans="1:12" ht="40.5" customHeight="1" x14ac:dyDescent="0.25">
      <c r="A84" s="150" t="s">
        <v>244</v>
      </c>
      <c r="B84" s="373"/>
      <c r="C84" s="1599"/>
      <c r="D84" s="1600"/>
      <c r="E84" s="1600"/>
      <c r="F84" s="1600"/>
      <c r="G84" s="1600"/>
      <c r="H84" s="1600"/>
      <c r="I84" s="1601"/>
      <c r="J84" s="754"/>
      <c r="K84" s="1624" t="s">
        <v>0</v>
      </c>
      <c r="L84" s="1625"/>
    </row>
    <row r="85" spans="1:12" ht="40.5" customHeight="1" x14ac:dyDescent="0.25">
      <c r="A85" s="150" t="s">
        <v>245</v>
      </c>
      <c r="B85" s="373"/>
      <c r="C85" s="1599"/>
      <c r="D85" s="1600"/>
      <c r="E85" s="1600"/>
      <c r="F85" s="1600"/>
      <c r="G85" s="1600"/>
      <c r="H85" s="1600"/>
      <c r="I85" s="1601"/>
      <c r="J85" s="754"/>
      <c r="K85" s="1624" t="s">
        <v>0</v>
      </c>
      <c r="L85" s="1625"/>
    </row>
    <row r="86" spans="1:12" ht="40.5" customHeight="1" x14ac:dyDescent="0.25">
      <c r="A86" s="411" t="s">
        <v>246</v>
      </c>
      <c r="B86" s="412"/>
      <c r="C86" s="1599"/>
      <c r="D86" s="1600"/>
      <c r="E86" s="1600"/>
      <c r="F86" s="1600"/>
      <c r="G86" s="1600"/>
      <c r="H86" s="1600"/>
      <c r="I86" s="1601"/>
      <c r="J86" s="754"/>
      <c r="K86" s="1624" t="s">
        <v>0</v>
      </c>
      <c r="L86" s="1625"/>
    </row>
    <row r="87" spans="1:12" ht="40.5" customHeight="1" x14ac:dyDescent="0.25">
      <c r="A87" s="411" t="s">
        <v>247</v>
      </c>
      <c r="B87" s="412"/>
      <c r="C87" s="1599"/>
      <c r="D87" s="1600"/>
      <c r="E87" s="1600"/>
      <c r="F87" s="1600"/>
      <c r="G87" s="1600"/>
      <c r="H87" s="1600"/>
      <c r="I87" s="1601"/>
      <c r="J87" s="754"/>
      <c r="K87" s="1624" t="s">
        <v>0</v>
      </c>
      <c r="L87" s="1625"/>
    </row>
    <row r="88" spans="1:12" ht="40.5" customHeight="1" x14ac:dyDescent="0.25">
      <c r="A88" s="411" t="s">
        <v>248</v>
      </c>
      <c r="B88" s="412"/>
      <c r="C88" s="1599"/>
      <c r="D88" s="1600"/>
      <c r="E88" s="1600"/>
      <c r="F88" s="1600"/>
      <c r="G88" s="1600"/>
      <c r="H88" s="1600"/>
      <c r="I88" s="1601"/>
      <c r="J88" s="754"/>
      <c r="K88" s="1624" t="s">
        <v>0</v>
      </c>
      <c r="L88" s="1625"/>
    </row>
    <row r="89" spans="1:12" ht="40.5" customHeight="1" x14ac:dyDescent="0.25">
      <c r="A89" s="411" t="s">
        <v>249</v>
      </c>
      <c r="B89" s="412"/>
      <c r="C89" s="1599"/>
      <c r="D89" s="1600"/>
      <c r="E89" s="1600"/>
      <c r="F89" s="1600"/>
      <c r="G89" s="1600"/>
      <c r="H89" s="1600"/>
      <c r="I89" s="1601"/>
      <c r="J89" s="754"/>
      <c r="K89" s="1624" t="s">
        <v>0</v>
      </c>
      <c r="L89" s="1625"/>
    </row>
    <row r="90" spans="1:12" ht="40.5" customHeight="1" x14ac:dyDescent="0.25">
      <c r="A90" s="151" t="s">
        <v>250</v>
      </c>
      <c r="B90" s="374"/>
      <c r="C90" s="1615"/>
      <c r="D90" s="1616"/>
      <c r="E90" s="1616"/>
      <c r="F90" s="1616"/>
      <c r="G90" s="1616"/>
      <c r="H90" s="1616"/>
      <c r="I90" s="1617"/>
      <c r="J90" s="754"/>
      <c r="K90" s="1622" t="s">
        <v>0</v>
      </c>
      <c r="L90" s="1623"/>
    </row>
    <row r="91" spans="1:12" x14ac:dyDescent="0.25">
      <c r="A91" s="181" t="s">
        <v>251</v>
      </c>
    </row>
  </sheetData>
  <mergeCells count="35">
    <mergeCell ref="A1:B1"/>
    <mergeCell ref="K80:L80"/>
    <mergeCell ref="K90:L90"/>
    <mergeCell ref="K83:L83"/>
    <mergeCell ref="K89:L89"/>
    <mergeCell ref="K81:L81"/>
    <mergeCell ref="K82:L82"/>
    <mergeCell ref="K84:L84"/>
    <mergeCell ref="K85:L85"/>
    <mergeCell ref="K86:L86"/>
    <mergeCell ref="K87:L87"/>
    <mergeCell ref="K88:L88"/>
    <mergeCell ref="C4:D4"/>
    <mergeCell ref="E4:I4"/>
    <mergeCell ref="K6:K7"/>
    <mergeCell ref="K4:P5"/>
    <mergeCell ref="K3:P3"/>
    <mergeCell ref="L6:L7"/>
    <mergeCell ref="P6:P7"/>
    <mergeCell ref="O6:O7"/>
    <mergeCell ref="N6:N7"/>
    <mergeCell ref="M6:M7"/>
    <mergeCell ref="C86:I86"/>
    <mergeCell ref="C87:I87"/>
    <mergeCell ref="C88:I88"/>
    <mergeCell ref="C89:I89"/>
    <mergeCell ref="C90:I90"/>
    <mergeCell ref="C83:I83"/>
    <mergeCell ref="C84:I84"/>
    <mergeCell ref="C85:I85"/>
    <mergeCell ref="A75:I75"/>
    <mergeCell ref="B79:I79"/>
    <mergeCell ref="C80:I80"/>
    <mergeCell ref="C81:I81"/>
    <mergeCell ref="C82:I82"/>
  </mergeCells>
  <phoneticPr fontId="34" type="noConversion"/>
  <conditionalFormatting sqref="A81:I85 A86:C90">
    <cfRule type="expression" dxfId="249" priority="682">
      <formula>IF($K81="No",1,0)</formula>
    </cfRule>
  </conditionalFormatting>
  <conditionalFormatting sqref="C7">
    <cfRule type="expression" dxfId="248" priority="10">
      <formula>IF(AND(ISBLANK(A70)=FALSE,YEAR0-DATE(YEAR(YEAR1)-1, MONTH(YEAR1), DAY(YEAR1))&lt;&gt;0),1,0)</formula>
    </cfRule>
  </conditionalFormatting>
  <conditionalFormatting sqref="C9 C12:C25 C28:C33 C35 C37 C39 C42:C53 C56:C66 C68 C70:C72 C76:C77">
    <cfRule type="expression" dxfId="247" priority="35">
      <formula>IF(YEAR1_TOGGLE=0,1,0)</formula>
    </cfRule>
  </conditionalFormatting>
  <conditionalFormatting sqref="C7:D7">
    <cfRule type="expression" dxfId="246" priority="19">
      <formula>IF(YEAR1-DATE(YEAR(YEAR2)-1, MONTH(YEAR2), DAY(YEAR2))&lt;&gt;0,1,0)</formula>
    </cfRule>
  </conditionalFormatting>
  <conditionalFormatting sqref="C9:P11 C12:F25 C28:F33 C34:P36 C37:F37 C38:P43 C44:F47 C48:P49 C50:F52 C53:P55 C56:F59 C60:P63 C64:F65 C66:P72 C76:J77 J12:P25 J28:P33 J37:P37 J44:P47 J50:P52 J56:P59 J64:P65 C26:P27 C73:J74 J75">
    <cfRule type="cellIs" dxfId="245" priority="47" operator="equal">
      <formula>0</formula>
    </cfRule>
  </conditionalFormatting>
  <conditionalFormatting sqref="D9 D12:D25 D28:D33 D35 D37 D39 D42:D53 D56:D66 D68 D70:D72 E72:I72 D76:D77">
    <cfRule type="expression" dxfId="244" priority="34">
      <formula>IF(YEAR2_TOGGLE=0,1,0)</formula>
    </cfRule>
  </conditionalFormatting>
  <conditionalFormatting sqref="D7:E7">
    <cfRule type="expression" dxfId="243" priority="18">
      <formula>IF(YEAR2-DATE(YEAR(YEAR3)-1, MONTH(YEAR3), DAY(YEAR3))&lt;&gt;0,1,0)</formula>
    </cfRule>
  </conditionalFormatting>
  <conditionalFormatting sqref="E9 E12:E25 E28:E33 E35 E37 E39 E42:E53 E56:E66 E68 E70:E72 E76:E77">
    <cfRule type="expression" dxfId="242" priority="12">
      <formula>IF(YEAR3_TOGGLE=0,1,0)</formula>
    </cfRule>
  </conditionalFormatting>
  <conditionalFormatting sqref="E7:F7">
    <cfRule type="expression" dxfId="241" priority="17">
      <formula>IF(YEAR3-DATE(YEAR(YEAR4)-1, MONTH(YEAR4), DAY(YEAR4))&lt;&gt;0,1,0)</formula>
    </cfRule>
  </conditionalFormatting>
  <conditionalFormatting sqref="E76:F76">
    <cfRule type="cellIs" dxfId="240" priority="30" operator="equal">
      <formula>""</formula>
    </cfRule>
  </conditionalFormatting>
  <conditionalFormatting sqref="F9 F12:F25 F28:F33 F35 F37 F39 F42:F53 F56:F66 F68 F70:F72 G72:I72 F76:F77">
    <cfRule type="expression" dxfId="239" priority="11">
      <formula>IF(YEAR4_TOGGLE=0,1,0)</formula>
    </cfRule>
  </conditionalFormatting>
  <conditionalFormatting sqref="F7:G7">
    <cfRule type="expression" dxfId="238" priority="16">
      <formula>IF(YEAR4-DATE(YEAR(YEAR5)-1, MONTH(YEAR5), DAY(YEAR5))&lt;&gt;0,1,0)</formula>
    </cfRule>
  </conditionalFormatting>
  <conditionalFormatting sqref="G9 G35 G39 G42:G43 G48:G49 G53 G60:G63 G66 G68 G70:G72 G76:G77">
    <cfRule type="expression" dxfId="237" priority="29">
      <formula>IF(YEAR5_TOGGLE=0,1,0)</formula>
    </cfRule>
  </conditionalFormatting>
  <conditionalFormatting sqref="G56:G57">
    <cfRule type="expression" dxfId="236" priority="3">
      <formula>IF(YEAR5_TOGGLE=0,1,0)</formula>
    </cfRule>
  </conditionalFormatting>
  <conditionalFormatting sqref="G7:H7">
    <cfRule type="expression" dxfId="235" priority="15">
      <formula>IF(YEAR5-DATE(YEAR(YEAR6)-1, MONTH(YEAR6), DAY(YEAR6))&lt;&gt;0,1,0)</formula>
    </cfRule>
  </conditionalFormatting>
  <conditionalFormatting sqref="G56:I57">
    <cfRule type="cellIs" dxfId="234" priority="4" operator="equal">
      <formula>0</formula>
    </cfRule>
  </conditionalFormatting>
  <conditionalFormatting sqref="H9 H35 H39 H42:H43 H48:H49 H53 H60:H63 H66 H68 H70:H72 H76:H77">
    <cfRule type="expression" dxfId="233" priority="28">
      <formula>IF(YEAR6_TOGGLE=0,1,0)</formula>
    </cfRule>
  </conditionalFormatting>
  <conditionalFormatting sqref="H56:H57">
    <cfRule type="expression" dxfId="232" priority="2">
      <formula>IF(YEAR6_TOGGLE=0,1,0)</formula>
    </cfRule>
  </conditionalFormatting>
  <conditionalFormatting sqref="H7:I7">
    <cfRule type="expression" dxfId="231" priority="14">
      <formula>IF(YEAR6-DATE(YEAR(YEAR7)-1, MONTH(YEAR7), DAY(YEAR7))&lt;&gt;0,1,0)</formula>
    </cfRule>
  </conditionalFormatting>
  <conditionalFormatting sqref="I9 I35 I39 I42:I43 I48:I49 I53 I60:I63 I66 I68 I70:I72 I76:I77">
    <cfRule type="expression" dxfId="230" priority="27">
      <formula>IF(YEAR7_TOGGLE=0,1,0)</formula>
    </cfRule>
  </conditionalFormatting>
  <conditionalFormatting sqref="I56:I57">
    <cfRule type="expression" dxfId="229" priority="1">
      <formula>IF(YEAR7_TOGGLE=0,1,0)</formula>
    </cfRule>
  </conditionalFormatting>
  <conditionalFormatting sqref="K9 K12:K25 K28:K33 K35 K37 K39 K42:K53 K56:K66 K68 K70:K72">
    <cfRule type="expression" dxfId="228" priority="26">
      <formula>IF(OR(YEAR1_TOGGLE=0, YEAR2_TOGGLE=0),1,0)</formula>
    </cfRule>
  </conditionalFormatting>
  <conditionalFormatting sqref="K9:P72">
    <cfRule type="expression" dxfId="227" priority="63">
      <formula>IF(ABS(K9)&gt;=0.1,1,0)</formula>
    </cfRule>
  </conditionalFormatting>
  <conditionalFormatting sqref="L9 L12:L25 L28:L33 L35 L37 L39 L42:L53 L56:L66 L68 L70:L72">
    <cfRule type="expression" dxfId="226" priority="25">
      <formula>IF(OR(YEAR2_TOGGLE=0, YEAR3_TOGGLE=0),1,0)</formula>
    </cfRule>
  </conditionalFormatting>
  <conditionalFormatting sqref="M9 M12:M25 M28:M33 M35 M37 M39 M42:M53 M56:M66 M68 M70:M72">
    <cfRule type="expression" dxfId="225" priority="24">
      <formula>IF(OR(YEAR3_TOGGLE=0, YEAR4_TOGGLE=0),1,0)</formula>
    </cfRule>
  </conditionalFormatting>
  <conditionalFormatting sqref="N9 N12:N25 N28:N33 N35 N37 N39 N42:N53 N56:N66 N68 N70:N72">
    <cfRule type="expression" dxfId="224" priority="23">
      <formula>IF(OR(YEAR4_TOGGLE=0, YEAR5_TOGGLE=0),1,0)</formula>
    </cfRule>
  </conditionalFormatting>
  <conditionalFormatting sqref="O9 O12:O25 O28:O33 O35 O37 O39 O42:O53 O56:O66 O68 O70:O72">
    <cfRule type="expression" dxfId="223" priority="22">
      <formula>IF(OR(YEAR5_TOGGLE=0, YEAR6_TOGGLE=0),1,0)</formula>
    </cfRule>
  </conditionalFormatting>
  <conditionalFormatting sqref="P9 P12:P25 P28:P33 P35 P37 P39 P42:P53 P56:P66 P68 P70:P72">
    <cfRule type="expression" dxfId="222" priority="20">
      <formula>IF(OR(YEAR6_TOGGLE=0, YEAR7_TOGGLE=0),1,0)</formula>
    </cfRule>
  </conditionalFormatting>
  <dataValidations count="7">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1:I90"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xr:uid="{E0359794-0322-4085-9636-A096C167690D}"/>
    <dataValidation type="custom" allowBlank="1" showInputMessage="1" showErrorMessage="1" error="Input is not a number. Please enter a valid number." sqref="E77:F77" xr:uid="{2C322BC5-55B7-4B3D-A518-D1C04790356C}">
      <formula1>ISNUMBER(E77:F77)</formula1>
    </dataValidation>
    <dataValidation allowBlank="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showInputMessage="1" showErrorMessage="1" sqref="K81:K90" xr:uid="{00000000-0002-0000-1400-000003000000}">
      <formula1>#REF!</formula1>
    </dataValidation>
    <dataValidation type="list" allowBlank="1" showInputMessage="1" showErrorMessage="1" errorTitle="Invalid date" error="Please enter a valid date in DD/MM/YYYY format." sqref="E76:F76" xr:uid="{ED316EB1-5E66-43A4-8B28-170F1A34495E}">
      <formula1>#REF!</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3" manualBreakCount="3">
    <brk id="39" max="15" man="1"/>
    <brk id="77" max="15" man="1"/>
    <brk id="9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V57"/>
  <sheetViews>
    <sheetView showGridLines="0" zoomScaleNormal="100" workbookViewId="0">
      <pane xSplit="2" ySplit="7" topLeftCell="C8" activePane="bottomRight" state="frozen"/>
      <selection pane="topRight"/>
      <selection pane="bottomLeft"/>
      <selection pane="bottomRight" sqref="A1:B1"/>
    </sheetView>
  </sheetViews>
  <sheetFormatPr defaultRowHeight="15" x14ac:dyDescent="0.25"/>
  <cols>
    <col min="1" max="1" width="5.5703125" customWidth="1"/>
    <col min="2" max="2" width="53.5703125" customWidth="1"/>
    <col min="3" max="9" width="11.28515625" customWidth="1"/>
    <col min="10" max="10" width="8.85546875" customWidth="1"/>
    <col min="11" max="16" width="10.85546875" customWidth="1"/>
    <col min="17" max="17" width="8.85546875" customWidth="1"/>
  </cols>
  <sheetData>
    <row r="1" spans="1:22" ht="15.75" x14ac:dyDescent="0.25">
      <c r="A1" s="1579" t="s">
        <v>827</v>
      </c>
      <c r="B1" s="1579"/>
    </row>
    <row r="2" spans="1:22" x14ac:dyDescent="0.25">
      <c r="A2" s="1521" t="s">
        <v>828</v>
      </c>
      <c r="B2" s="1521"/>
    </row>
    <row r="3" spans="1:22" ht="15" customHeight="1" x14ac:dyDescent="0.25">
      <c r="K3" s="1631" t="s">
        <v>17</v>
      </c>
      <c r="L3" s="1631"/>
      <c r="M3" s="1631"/>
      <c r="N3" s="1631"/>
      <c r="O3" s="1631"/>
      <c r="P3" s="1631"/>
    </row>
    <row r="4" spans="1:22" ht="15.75" customHeight="1" x14ac:dyDescent="0.25">
      <c r="A4" s="17" t="s">
        <v>252</v>
      </c>
      <c r="B4" s="18"/>
      <c r="C4" s="1596" t="s">
        <v>4</v>
      </c>
      <c r="D4" s="1596"/>
      <c r="E4" s="1596" t="s">
        <v>5</v>
      </c>
      <c r="F4" s="1596"/>
      <c r="G4" s="1596"/>
      <c r="H4" s="1596"/>
      <c r="I4" s="1597"/>
      <c r="J4" s="754"/>
      <c r="K4" s="1595" t="s">
        <v>253</v>
      </c>
      <c r="L4" s="1595"/>
      <c r="M4" s="1595"/>
      <c r="N4" s="1595"/>
      <c r="O4" s="1595"/>
      <c r="P4" s="1595"/>
    </row>
    <row r="5" spans="1:22" ht="42.75" customHeight="1" x14ac:dyDescent="0.25">
      <c r="A5" s="19"/>
      <c r="B5" s="13"/>
      <c r="C5" s="153"/>
      <c r="D5" s="154" t="s">
        <v>13</v>
      </c>
      <c r="E5" s="153" t="s">
        <v>6</v>
      </c>
      <c r="F5" s="155"/>
      <c r="G5" s="155"/>
      <c r="H5" s="155"/>
      <c r="I5" s="156"/>
      <c r="J5" s="754"/>
      <c r="K5" s="1629"/>
      <c r="L5" s="1629"/>
      <c r="M5" s="1629"/>
      <c r="N5" s="1629"/>
      <c r="O5" s="1629"/>
      <c r="P5" s="1629"/>
      <c r="R5" s="46"/>
      <c r="S5" s="46"/>
      <c r="T5" s="46"/>
      <c r="U5" s="46"/>
      <c r="V5" s="46"/>
    </row>
    <row r="6" spans="1:22" x14ac:dyDescent="0.25">
      <c r="A6" s="19"/>
      <c r="B6" s="13"/>
      <c r="C6" s="382" t="s">
        <v>1</v>
      </c>
      <c r="D6" s="383" t="s">
        <v>2</v>
      </c>
      <c r="E6" s="382" t="s">
        <v>7</v>
      </c>
      <c r="F6" s="384" t="s">
        <v>8</v>
      </c>
      <c r="G6" s="384" t="s">
        <v>14</v>
      </c>
      <c r="H6" s="384" t="s">
        <v>15</v>
      </c>
      <c r="I6" s="385" t="s">
        <v>16</v>
      </c>
      <c r="J6" s="754"/>
      <c r="K6" s="1630" t="s">
        <v>20</v>
      </c>
      <c r="L6" s="1632" t="s">
        <v>21</v>
      </c>
      <c r="M6" s="1632" t="s">
        <v>22</v>
      </c>
      <c r="N6" s="1632" t="s">
        <v>23</v>
      </c>
      <c r="O6" s="1632" t="s">
        <v>24</v>
      </c>
      <c r="P6" s="1633" t="s">
        <v>25</v>
      </c>
      <c r="Q6" s="754"/>
      <c r="R6" s="46"/>
      <c r="S6" s="46"/>
      <c r="T6" s="46"/>
      <c r="U6" s="46"/>
      <c r="V6" s="46"/>
    </row>
    <row r="7" spans="1:22" x14ac:dyDescent="0.25">
      <c r="A7" s="20"/>
      <c r="B7" s="27" t="s">
        <v>9</v>
      </c>
      <c r="C7" s="157"/>
      <c r="D7" s="158"/>
      <c r="E7" s="157"/>
      <c r="F7" s="159"/>
      <c r="G7" s="159"/>
      <c r="H7" s="159"/>
      <c r="I7" s="160"/>
      <c r="J7" s="754"/>
      <c r="K7" s="1628"/>
      <c r="L7" s="1618"/>
      <c r="M7" s="1618"/>
      <c r="N7" s="1618"/>
      <c r="O7" s="1618"/>
      <c r="P7" s="1619"/>
      <c r="Q7" s="754"/>
      <c r="R7" s="46"/>
      <c r="S7" s="46"/>
      <c r="T7" s="46"/>
      <c r="U7" s="46"/>
      <c r="V7" s="46"/>
    </row>
    <row r="8" spans="1:22" x14ac:dyDescent="0.25">
      <c r="A8" s="598">
        <v>1</v>
      </c>
      <c r="B8" s="599" t="s">
        <v>29</v>
      </c>
      <c r="C8" s="833">
        <f>'6 Fees'!C41</f>
        <v>0</v>
      </c>
      <c r="D8" s="834">
        <f>'6 Fees'!G41</f>
        <v>0</v>
      </c>
      <c r="E8" s="835">
        <f>'6 Fees'!H41</f>
        <v>0</v>
      </c>
      <c r="F8" s="836">
        <f>'6 Fees'!I41</f>
        <v>0</v>
      </c>
      <c r="G8" s="836">
        <f>'6 Fees'!J41</f>
        <v>0</v>
      </c>
      <c r="H8" s="836">
        <f>'6 Fees'!K41</f>
        <v>0</v>
      </c>
      <c r="I8" s="834">
        <f>'6 Fees'!L41</f>
        <v>0</v>
      </c>
      <c r="J8" s="754"/>
      <c r="K8" s="588">
        <f t="shared" ref="K8:P8" si="0">IF(AND(C8=0,D8=0),0,IF(AND(C8=0,D8&gt;0),1,IF(AND(C8=0,D8&lt;0),-1,(D8-C8)/ABS(C8))))</f>
        <v>0</v>
      </c>
      <c r="L8" s="589">
        <f t="shared" si="0"/>
        <v>0</v>
      </c>
      <c r="M8" s="589">
        <f t="shared" si="0"/>
        <v>0</v>
      </c>
      <c r="N8" s="589">
        <f t="shared" si="0"/>
        <v>0</v>
      </c>
      <c r="O8" s="589">
        <f t="shared" si="0"/>
        <v>0</v>
      </c>
      <c r="P8" s="683">
        <f t="shared" si="0"/>
        <v>0</v>
      </c>
      <c r="Q8" s="754"/>
      <c r="R8" s="46"/>
      <c r="S8" s="46"/>
      <c r="T8" s="46"/>
      <c r="U8" s="46"/>
      <c r="V8" s="46"/>
    </row>
    <row r="9" spans="1:22" x14ac:dyDescent="0.25">
      <c r="A9" s="600"/>
      <c r="B9" s="601"/>
      <c r="C9" s="602"/>
      <c r="D9" s="602"/>
      <c r="E9" s="602"/>
      <c r="F9" s="602"/>
      <c r="G9" s="602"/>
      <c r="H9" s="602"/>
      <c r="I9" s="603"/>
      <c r="J9" s="754"/>
      <c r="K9" s="687"/>
      <c r="L9" s="688"/>
      <c r="M9" s="688"/>
      <c r="N9" s="688"/>
      <c r="O9" s="688"/>
      <c r="P9" s="689"/>
      <c r="Q9" s="754"/>
      <c r="R9" s="46"/>
      <c r="S9" s="46"/>
      <c r="T9" s="46"/>
      <c r="U9" s="46"/>
      <c r="V9" s="46"/>
    </row>
    <row r="10" spans="1:22" x14ac:dyDescent="0.25">
      <c r="A10" s="604">
        <v>2</v>
      </c>
      <c r="B10" s="605" t="s">
        <v>31</v>
      </c>
      <c r="C10" s="606" t="s">
        <v>27</v>
      </c>
      <c r="D10" s="606" t="s">
        <v>27</v>
      </c>
      <c r="E10" s="606" t="s">
        <v>27</v>
      </c>
      <c r="F10" s="606" t="s">
        <v>27</v>
      </c>
      <c r="G10" s="1183" t="s">
        <v>27</v>
      </c>
      <c r="H10" s="1183" t="s">
        <v>27</v>
      </c>
      <c r="I10" s="1184" t="s">
        <v>27</v>
      </c>
      <c r="J10" s="754"/>
      <c r="K10" s="687"/>
      <c r="L10" s="688"/>
      <c r="M10" s="688"/>
      <c r="N10" s="688"/>
      <c r="O10" s="688"/>
      <c r="P10" s="689"/>
      <c r="Q10" s="754"/>
      <c r="R10" s="46"/>
      <c r="S10" s="46"/>
      <c r="T10" s="46"/>
      <c r="U10" s="46"/>
      <c r="V10" s="46"/>
    </row>
    <row r="11" spans="1:22" x14ac:dyDescent="0.25">
      <c r="A11" s="538" t="s">
        <v>43</v>
      </c>
      <c r="B11" s="633" t="s">
        <v>830</v>
      </c>
      <c r="C11" s="534">
        <v>0</v>
      </c>
      <c r="D11" s="535">
        <v>0</v>
      </c>
      <c r="E11" s="534">
        <v>0</v>
      </c>
      <c r="F11" s="1063">
        <v>0</v>
      </c>
      <c r="G11" s="1187"/>
      <c r="H11" s="1188"/>
      <c r="I11" s="1189"/>
      <c r="K11" s="593">
        <f t="shared" ref="K11:K16" si="1">IF(AND(C11=0,D11=0),0,IF(AND(C11=0,D11&gt;0),1,IF(AND(C11=0,D11&lt;0),-1,(D11-C11)/ABS(C11))))</f>
        <v>0</v>
      </c>
      <c r="L11" s="590">
        <f t="shared" ref="L11:L16" si="2">IF(AND(D11=0,E11=0),0,IF(AND(D11=0,E11&gt;0),1,IF(AND(D11=0,E11&lt;0),-1,(E11-D11)/ABS(D11))))</f>
        <v>0</v>
      </c>
      <c r="M11" s="1154">
        <f t="shared" ref="M11:M16" si="3">IF(AND(E11=0,F11=0),0,IF(AND(E11=0,F11&gt;0),1,IF(AND(E11=0,F11&lt;0),-1,(F11-E11)/ABS(E11))))</f>
        <v>0</v>
      </c>
      <c r="N11" s="690"/>
      <c r="O11" s="691"/>
      <c r="P11" s="1157"/>
      <c r="R11" s="46"/>
      <c r="S11" s="46"/>
      <c r="T11" s="46"/>
      <c r="U11" s="46"/>
      <c r="V11" s="46"/>
    </row>
    <row r="12" spans="1:22" x14ac:dyDescent="0.25">
      <c r="A12" s="491" t="s">
        <v>45</v>
      </c>
      <c r="B12" s="634" t="s">
        <v>831</v>
      </c>
      <c r="C12" s="512">
        <v>0</v>
      </c>
      <c r="D12" s="514">
        <v>0</v>
      </c>
      <c r="E12" s="512">
        <v>0</v>
      </c>
      <c r="F12" s="1064">
        <v>0</v>
      </c>
      <c r="G12" s="1186"/>
      <c r="H12" s="1185"/>
      <c r="I12" s="1190"/>
      <c r="K12" s="449">
        <f t="shared" si="1"/>
        <v>0</v>
      </c>
      <c r="L12" s="450">
        <f t="shared" si="2"/>
        <v>0</v>
      </c>
      <c r="M12" s="1155">
        <f t="shared" si="3"/>
        <v>0</v>
      </c>
      <c r="N12" s="690"/>
      <c r="O12" s="691"/>
      <c r="P12" s="1157"/>
      <c r="R12" s="46"/>
      <c r="S12" s="46"/>
      <c r="T12" s="46"/>
      <c r="U12" s="46"/>
      <c r="V12" s="46"/>
    </row>
    <row r="13" spans="1:22" x14ac:dyDescent="0.25">
      <c r="A13" s="491" t="s">
        <v>47</v>
      </c>
      <c r="B13" s="634" t="s">
        <v>832</v>
      </c>
      <c r="C13" s="512">
        <v>0</v>
      </c>
      <c r="D13" s="514">
        <v>0</v>
      </c>
      <c r="E13" s="512">
        <v>0</v>
      </c>
      <c r="F13" s="1064">
        <v>0</v>
      </c>
      <c r="G13" s="1186"/>
      <c r="H13" s="1185"/>
      <c r="I13" s="1190"/>
      <c r="K13" s="449">
        <f t="shared" si="1"/>
        <v>0</v>
      </c>
      <c r="L13" s="450">
        <f t="shared" si="2"/>
        <v>0</v>
      </c>
      <c r="M13" s="1155">
        <f t="shared" si="3"/>
        <v>0</v>
      </c>
      <c r="N13" s="690"/>
      <c r="O13" s="691"/>
      <c r="P13" s="1157"/>
      <c r="R13" s="46"/>
      <c r="S13" s="46"/>
      <c r="T13" s="46"/>
      <c r="U13" s="46"/>
      <c r="V13" s="46"/>
    </row>
    <row r="14" spans="1:22" x14ac:dyDescent="0.25">
      <c r="A14" s="491" t="s">
        <v>49</v>
      </c>
      <c r="B14" s="634" t="s">
        <v>254</v>
      </c>
      <c r="C14" s="512">
        <v>0</v>
      </c>
      <c r="D14" s="514">
        <v>0</v>
      </c>
      <c r="E14" s="512">
        <v>0</v>
      </c>
      <c r="F14" s="1064">
        <v>0</v>
      </c>
      <c r="G14" s="1186"/>
      <c r="H14" s="1185"/>
      <c r="I14" s="1190"/>
      <c r="K14" s="449">
        <f t="shared" si="1"/>
        <v>0</v>
      </c>
      <c r="L14" s="450">
        <f t="shared" si="2"/>
        <v>0</v>
      </c>
      <c r="M14" s="1155">
        <f t="shared" si="3"/>
        <v>0</v>
      </c>
      <c r="N14" s="690"/>
      <c r="O14" s="691"/>
      <c r="P14" s="1157"/>
      <c r="R14" s="46"/>
      <c r="S14" s="46"/>
      <c r="T14" s="46"/>
      <c r="U14" s="46"/>
      <c r="V14" s="46"/>
    </row>
    <row r="15" spans="1:22" x14ac:dyDescent="0.25">
      <c r="A15" s="491" t="s">
        <v>51</v>
      </c>
      <c r="B15" s="634" t="s">
        <v>842</v>
      </c>
      <c r="C15" s="512">
        <v>0</v>
      </c>
      <c r="D15" s="514">
        <v>0</v>
      </c>
      <c r="E15" s="512">
        <v>0</v>
      </c>
      <c r="F15" s="1064">
        <v>0</v>
      </c>
      <c r="G15" s="1186"/>
      <c r="H15" s="1185"/>
      <c r="I15" s="1190"/>
      <c r="K15" s="449">
        <f t="shared" si="1"/>
        <v>0</v>
      </c>
      <c r="L15" s="450">
        <f t="shared" si="2"/>
        <v>0</v>
      </c>
      <c r="M15" s="1155">
        <f t="shared" si="3"/>
        <v>0</v>
      </c>
      <c r="N15" s="690"/>
      <c r="O15" s="691"/>
      <c r="P15" s="1157"/>
      <c r="R15" s="46"/>
      <c r="S15" s="46"/>
      <c r="T15" s="46"/>
      <c r="U15" s="46"/>
      <c r="V15" s="46"/>
    </row>
    <row r="16" spans="1:22" x14ac:dyDescent="0.25">
      <c r="A16" s="491" t="s">
        <v>53</v>
      </c>
      <c r="B16" s="634" t="s">
        <v>255</v>
      </c>
      <c r="C16" s="512">
        <v>0</v>
      </c>
      <c r="D16" s="514">
        <v>0</v>
      </c>
      <c r="E16" s="512">
        <v>0</v>
      </c>
      <c r="F16" s="1064">
        <v>0</v>
      </c>
      <c r="G16" s="1186"/>
      <c r="H16" s="1185"/>
      <c r="I16" s="1190"/>
      <c r="K16" s="449">
        <f t="shared" si="1"/>
        <v>0</v>
      </c>
      <c r="L16" s="450">
        <f t="shared" si="2"/>
        <v>0</v>
      </c>
      <c r="M16" s="1155">
        <f t="shared" si="3"/>
        <v>0</v>
      </c>
      <c r="N16" s="690"/>
      <c r="O16" s="691"/>
      <c r="P16" s="1157"/>
      <c r="R16" s="46"/>
      <c r="S16" s="46"/>
      <c r="T16" s="46"/>
      <c r="U16" s="46"/>
      <c r="V16" s="46"/>
    </row>
    <row r="17" spans="1:17" x14ac:dyDescent="0.25">
      <c r="A17" s="491" t="s">
        <v>102</v>
      </c>
      <c r="B17" s="1032" t="s">
        <v>256</v>
      </c>
      <c r="C17" s="866">
        <v>0</v>
      </c>
      <c r="D17" s="574">
        <v>0</v>
      </c>
      <c r="E17" s="866">
        <v>0</v>
      </c>
      <c r="F17" s="1181">
        <v>0</v>
      </c>
      <c r="G17" s="1186"/>
      <c r="H17" s="1185"/>
      <c r="I17" s="1190"/>
      <c r="K17" s="449">
        <f t="shared" ref="K17:P19" si="4">IF(AND(C17=0,D17=0),0,IF(AND(C17=0,D17&gt;0),1,IF(AND(C17=0,D17&lt;0),-1,(D17-C17)/ABS(C17))))</f>
        <v>0</v>
      </c>
      <c r="L17" s="450">
        <f t="shared" si="4"/>
        <v>0</v>
      </c>
      <c r="M17" s="1155">
        <f t="shared" si="4"/>
        <v>0</v>
      </c>
      <c r="N17" s="690"/>
      <c r="O17" s="691"/>
      <c r="P17" s="1157"/>
    </row>
    <row r="18" spans="1:17" x14ac:dyDescent="0.25">
      <c r="A18" s="1044" t="s">
        <v>104</v>
      </c>
      <c r="B18" s="563" t="s">
        <v>257</v>
      </c>
      <c r="C18" s="518">
        <v>0</v>
      </c>
      <c r="D18" s="520">
        <v>0</v>
      </c>
      <c r="E18" s="1034">
        <v>0</v>
      </c>
      <c r="F18" s="1182">
        <v>0</v>
      </c>
      <c r="G18" s="1191"/>
      <c r="H18" s="1192"/>
      <c r="I18" s="1193"/>
      <c r="K18" s="449">
        <f t="shared" si="4"/>
        <v>0</v>
      </c>
      <c r="L18" s="450">
        <f t="shared" si="4"/>
        <v>0</v>
      </c>
      <c r="M18" s="1155">
        <f t="shared" si="4"/>
        <v>0</v>
      </c>
      <c r="N18" s="1163"/>
      <c r="O18" s="1164"/>
      <c r="P18" s="1165"/>
    </row>
    <row r="19" spans="1:17" x14ac:dyDescent="0.25">
      <c r="A19" s="540" t="s">
        <v>169</v>
      </c>
      <c r="B19" s="1033" t="s">
        <v>258</v>
      </c>
      <c r="C19" s="1027">
        <f t="shared" ref="C19:F19" si="5">SUM(C11:C18)</f>
        <v>0</v>
      </c>
      <c r="D19" s="1028">
        <f t="shared" si="5"/>
        <v>0</v>
      </c>
      <c r="E19" s="1027">
        <f t="shared" si="5"/>
        <v>0</v>
      </c>
      <c r="F19" s="1029">
        <f t="shared" si="5"/>
        <v>0</v>
      </c>
      <c r="G19" s="1175">
        <v>0</v>
      </c>
      <c r="H19" s="1175">
        <v>0</v>
      </c>
      <c r="I19" s="1176">
        <v>0</v>
      </c>
      <c r="J19" s="754"/>
      <c r="K19" s="594">
        <f>IF(AND(C19=0,D19=0),0,IF(AND(C19=0,D19&gt;0),1,IF(AND(C19=0,D19&lt;0),-1,(D19-C19)/ABS(C19))))</f>
        <v>0</v>
      </c>
      <c r="L19" s="592">
        <f t="shared" si="4"/>
        <v>0</v>
      </c>
      <c r="M19" s="592">
        <f t="shared" si="4"/>
        <v>0</v>
      </c>
      <c r="N19" s="774">
        <f t="shared" si="4"/>
        <v>0</v>
      </c>
      <c r="O19" s="774">
        <f t="shared" si="4"/>
        <v>0</v>
      </c>
      <c r="P19" s="775">
        <f t="shared" si="4"/>
        <v>0</v>
      </c>
      <c r="Q19" s="754"/>
    </row>
    <row r="20" spans="1:17" x14ac:dyDescent="0.25">
      <c r="A20" s="546"/>
      <c r="B20" s="608"/>
      <c r="C20" s="609"/>
      <c r="D20" s="609"/>
      <c r="E20" s="609"/>
      <c r="F20" s="609"/>
      <c r="G20" s="609"/>
      <c r="H20" s="609"/>
      <c r="I20" s="610"/>
      <c r="J20" s="754"/>
      <c r="K20" s="687"/>
      <c r="L20" s="688"/>
      <c r="M20" s="688"/>
      <c r="N20" s="688"/>
      <c r="O20" s="688"/>
      <c r="P20" s="689"/>
      <c r="Q20" s="754"/>
    </row>
    <row r="21" spans="1:17" x14ac:dyDescent="0.25">
      <c r="A21" s="537">
        <v>3</v>
      </c>
      <c r="B21" s="611" t="s">
        <v>33</v>
      </c>
      <c r="C21" s="510" t="s">
        <v>27</v>
      </c>
      <c r="D21" s="510" t="s">
        <v>27</v>
      </c>
      <c r="E21" s="510" t="s">
        <v>27</v>
      </c>
      <c r="F21" s="510" t="s">
        <v>27</v>
      </c>
      <c r="G21" s="1194" t="s">
        <v>27</v>
      </c>
      <c r="H21" s="1194" t="s">
        <v>27</v>
      </c>
      <c r="I21" s="1195" t="s">
        <v>27</v>
      </c>
      <c r="J21" s="754"/>
      <c r="K21" s="687"/>
      <c r="L21" s="688"/>
      <c r="M21" s="688"/>
      <c r="N21" s="688"/>
      <c r="O21" s="688"/>
      <c r="P21" s="689"/>
      <c r="Q21" s="754"/>
    </row>
    <row r="22" spans="1:17" x14ac:dyDescent="0.25">
      <c r="A22" s="538" t="s">
        <v>107</v>
      </c>
      <c r="B22" s="630" t="s">
        <v>259</v>
      </c>
      <c r="C22" s="534">
        <v>0</v>
      </c>
      <c r="D22" s="496">
        <f>SUM('5 Research'!L64:Q64)</f>
        <v>0</v>
      </c>
      <c r="E22" s="534">
        <v>0</v>
      </c>
      <c r="F22" s="1063">
        <v>0</v>
      </c>
      <c r="G22" s="1187"/>
      <c r="H22" s="1188"/>
      <c r="I22" s="1189"/>
      <c r="K22" s="593">
        <f t="shared" ref="K22:P25" si="6">IF(AND(C22=0,D22=0),0,IF(AND(C22=0,D22&gt;0),1,IF(AND(C22=0,D22&lt;0),-1,(D22-C22)/ABS(C22))))</f>
        <v>0</v>
      </c>
      <c r="L22" s="590">
        <f t="shared" si="6"/>
        <v>0</v>
      </c>
      <c r="M22" s="1154">
        <f t="shared" si="6"/>
        <v>0</v>
      </c>
      <c r="N22" s="690"/>
      <c r="O22" s="691"/>
      <c r="P22" s="1157"/>
    </row>
    <row r="23" spans="1:17" x14ac:dyDescent="0.25">
      <c r="A23" s="491" t="s">
        <v>109</v>
      </c>
      <c r="B23" s="631" t="s">
        <v>260</v>
      </c>
      <c r="C23" s="512">
        <v>0</v>
      </c>
      <c r="D23" s="499">
        <f>SUM('5 Research'!R64:U64)</f>
        <v>0</v>
      </c>
      <c r="E23" s="512">
        <v>0</v>
      </c>
      <c r="F23" s="1064">
        <v>0</v>
      </c>
      <c r="G23" s="1186"/>
      <c r="H23" s="1185"/>
      <c r="I23" s="1190"/>
      <c r="K23" s="449">
        <f t="shared" si="6"/>
        <v>0</v>
      </c>
      <c r="L23" s="450">
        <f t="shared" si="6"/>
        <v>0</v>
      </c>
      <c r="M23" s="1155">
        <f t="shared" si="6"/>
        <v>0</v>
      </c>
      <c r="N23" s="690"/>
      <c r="O23" s="691"/>
      <c r="P23" s="1157"/>
    </row>
    <row r="24" spans="1:17" x14ac:dyDescent="0.25">
      <c r="A24" s="542" t="s">
        <v>111</v>
      </c>
      <c r="B24" s="632" t="s">
        <v>261</v>
      </c>
      <c r="C24" s="518">
        <v>0</v>
      </c>
      <c r="D24" s="502">
        <f>SUM('5 Research'!V64:X64)</f>
        <v>0</v>
      </c>
      <c r="E24" s="518">
        <v>0</v>
      </c>
      <c r="F24" s="1182">
        <v>0</v>
      </c>
      <c r="G24" s="1186"/>
      <c r="H24" s="1185"/>
      <c r="I24" s="1190"/>
      <c r="K24" s="449">
        <f t="shared" si="6"/>
        <v>0</v>
      </c>
      <c r="L24" s="450">
        <f t="shared" si="6"/>
        <v>0</v>
      </c>
      <c r="M24" s="1155">
        <f t="shared" si="6"/>
        <v>0</v>
      </c>
      <c r="N24" s="690"/>
      <c r="O24" s="691"/>
      <c r="P24" s="1157"/>
    </row>
    <row r="25" spans="1:17" x14ac:dyDescent="0.25">
      <c r="A25" s="540" t="s">
        <v>113</v>
      </c>
      <c r="B25" s="607" t="s">
        <v>262</v>
      </c>
      <c r="C25" s="921">
        <f>SUM(C22:C24)</f>
        <v>0</v>
      </c>
      <c r="D25" s="587">
        <f>SUM(D22:D24)</f>
        <v>0</v>
      </c>
      <c r="E25" s="921">
        <f>SUM(E22:E24)</f>
        <v>0</v>
      </c>
      <c r="F25" s="922">
        <f>SUM(F22:F24)</f>
        <v>0</v>
      </c>
      <c r="G25" s="1175">
        <v>0</v>
      </c>
      <c r="H25" s="1196">
        <v>0</v>
      </c>
      <c r="I25" s="1176">
        <v>0</v>
      </c>
      <c r="J25" s="754"/>
      <c r="K25" s="594">
        <f t="shared" si="6"/>
        <v>0</v>
      </c>
      <c r="L25" s="592">
        <f t="shared" si="6"/>
        <v>0</v>
      </c>
      <c r="M25" s="592">
        <f t="shared" si="6"/>
        <v>0</v>
      </c>
      <c r="N25" s="774">
        <f t="shared" si="6"/>
        <v>0</v>
      </c>
      <c r="O25" s="774">
        <f t="shared" si="6"/>
        <v>0</v>
      </c>
      <c r="P25" s="775">
        <f t="shared" si="6"/>
        <v>0</v>
      </c>
      <c r="Q25" s="754"/>
    </row>
    <row r="26" spans="1:17" x14ac:dyDescent="0.25">
      <c r="A26" s="546"/>
      <c r="B26" s="612"/>
      <c r="C26" s="609"/>
      <c r="D26" s="609"/>
      <c r="E26" s="609"/>
      <c r="F26" s="609"/>
      <c r="G26" s="609"/>
      <c r="H26" s="609"/>
      <c r="I26" s="610"/>
      <c r="J26" s="754"/>
      <c r="K26" s="687"/>
      <c r="L26" s="688"/>
      <c r="M26" s="688"/>
      <c r="N26" s="688"/>
      <c r="O26" s="688"/>
      <c r="P26" s="689"/>
      <c r="Q26" s="754"/>
    </row>
    <row r="27" spans="1:17" x14ac:dyDescent="0.25">
      <c r="A27" s="537">
        <v>4</v>
      </c>
      <c r="B27" s="611" t="s">
        <v>35</v>
      </c>
      <c r="C27" s="613"/>
      <c r="D27" s="613"/>
      <c r="E27" s="613"/>
      <c r="F27" s="613"/>
      <c r="G27" s="613"/>
      <c r="H27" s="613"/>
      <c r="I27" s="614"/>
      <c r="J27" s="754"/>
      <c r="K27" s="687"/>
      <c r="L27" s="688"/>
      <c r="M27" s="688"/>
      <c r="N27" s="688"/>
      <c r="O27" s="688"/>
      <c r="P27" s="689"/>
      <c r="Q27" s="754"/>
    </row>
    <row r="28" spans="1:17" x14ac:dyDescent="0.25">
      <c r="A28" s="537" t="s">
        <v>263</v>
      </c>
      <c r="B28" s="615" t="s">
        <v>264</v>
      </c>
      <c r="C28" s="616" t="s">
        <v>27</v>
      </c>
      <c r="D28" s="616" t="s">
        <v>27</v>
      </c>
      <c r="E28" s="616" t="s">
        <v>27</v>
      </c>
      <c r="F28" s="616" t="s">
        <v>27</v>
      </c>
      <c r="G28" s="968" t="s">
        <v>27</v>
      </c>
      <c r="H28" s="968" t="s">
        <v>27</v>
      </c>
      <c r="I28" s="969" t="s">
        <v>27</v>
      </c>
      <c r="J28" s="754"/>
      <c r="K28" s="687"/>
      <c r="L28" s="688"/>
      <c r="M28" s="688"/>
      <c r="N28" s="688"/>
      <c r="O28" s="688"/>
      <c r="P28" s="689"/>
      <c r="Q28" s="754"/>
    </row>
    <row r="29" spans="1:17" x14ac:dyDescent="0.25">
      <c r="A29" s="538" t="s">
        <v>265</v>
      </c>
      <c r="B29" s="630" t="s">
        <v>266</v>
      </c>
      <c r="C29" s="534">
        <v>0</v>
      </c>
      <c r="D29" s="535">
        <v>0</v>
      </c>
      <c r="E29" s="534">
        <v>0</v>
      </c>
      <c r="F29" s="1063">
        <v>0</v>
      </c>
      <c r="G29" s="1187"/>
      <c r="H29" s="1188"/>
      <c r="I29" s="1189"/>
      <c r="K29" s="593">
        <f t="shared" ref="K29:P32" si="7">IF(AND(C29=0,D29=0),0,IF(AND(C29=0,D29&gt;0),1,IF(AND(C29=0,D29&lt;0),-1,(D29-C29)/ABS(C29))))</f>
        <v>0</v>
      </c>
      <c r="L29" s="590">
        <f t="shared" si="7"/>
        <v>0</v>
      </c>
      <c r="M29" s="1154">
        <f t="shared" si="7"/>
        <v>0</v>
      </c>
      <c r="N29" s="690"/>
      <c r="O29" s="691"/>
      <c r="P29" s="1157"/>
    </row>
    <row r="30" spans="1:17" x14ac:dyDescent="0.25">
      <c r="A30" s="491" t="s">
        <v>267</v>
      </c>
      <c r="B30" s="631" t="s">
        <v>260</v>
      </c>
      <c r="C30" s="512">
        <v>0</v>
      </c>
      <c r="D30" s="514">
        <v>0</v>
      </c>
      <c r="E30" s="512">
        <v>0</v>
      </c>
      <c r="F30" s="1064">
        <v>0</v>
      </c>
      <c r="G30" s="1186"/>
      <c r="H30" s="1185"/>
      <c r="I30" s="1190"/>
      <c r="K30" s="449">
        <f t="shared" si="7"/>
        <v>0</v>
      </c>
      <c r="L30" s="450">
        <f t="shared" si="7"/>
        <v>0</v>
      </c>
      <c r="M30" s="1155">
        <f t="shared" si="7"/>
        <v>0</v>
      </c>
      <c r="N30" s="690"/>
      <c r="O30" s="691"/>
      <c r="P30" s="1157"/>
    </row>
    <row r="31" spans="1:17" x14ac:dyDescent="0.25">
      <c r="A31" s="542" t="s">
        <v>268</v>
      </c>
      <c r="B31" s="632" t="s">
        <v>269</v>
      </c>
      <c r="C31" s="518">
        <v>0</v>
      </c>
      <c r="D31" s="520">
        <v>0</v>
      </c>
      <c r="E31" s="518">
        <v>0</v>
      </c>
      <c r="F31" s="1182">
        <v>0</v>
      </c>
      <c r="G31" s="1191"/>
      <c r="H31" s="1192"/>
      <c r="I31" s="1193"/>
      <c r="K31" s="449">
        <f t="shared" si="7"/>
        <v>0</v>
      </c>
      <c r="L31" s="450">
        <f t="shared" si="7"/>
        <v>0</v>
      </c>
      <c r="M31" s="1155">
        <f t="shared" si="7"/>
        <v>0</v>
      </c>
      <c r="N31" s="1163"/>
      <c r="O31" s="1164"/>
      <c r="P31" s="1165"/>
    </row>
    <row r="32" spans="1:17" x14ac:dyDescent="0.25">
      <c r="A32" s="540" t="s">
        <v>270</v>
      </c>
      <c r="B32" s="618" t="s">
        <v>271</v>
      </c>
      <c r="C32" s="585">
        <f>SUM(C29:C31)</f>
        <v>0</v>
      </c>
      <c r="D32" s="587">
        <f t="shared" ref="D32:F32" si="8">SUM(D29:D31)</f>
        <v>0</v>
      </c>
      <c r="E32" s="585">
        <f t="shared" si="8"/>
        <v>0</v>
      </c>
      <c r="F32" s="586">
        <f t="shared" si="8"/>
        <v>0</v>
      </c>
      <c r="G32" s="1175">
        <v>0</v>
      </c>
      <c r="H32" s="1175">
        <v>0</v>
      </c>
      <c r="I32" s="1176">
        <v>0</v>
      </c>
      <c r="J32" s="754"/>
      <c r="K32" s="594">
        <f t="shared" si="7"/>
        <v>0</v>
      </c>
      <c r="L32" s="592">
        <f t="shared" si="7"/>
        <v>0</v>
      </c>
      <c r="M32" s="592">
        <f t="shared" si="7"/>
        <v>0</v>
      </c>
      <c r="N32" s="774">
        <f t="shared" si="7"/>
        <v>0</v>
      </c>
      <c r="O32" s="774">
        <f t="shared" si="7"/>
        <v>0</v>
      </c>
      <c r="P32" s="775">
        <f t="shared" si="7"/>
        <v>0</v>
      </c>
      <c r="Q32" s="754"/>
    </row>
    <row r="33" spans="1:17" x14ac:dyDescent="0.25">
      <c r="A33" s="546"/>
      <c r="B33" s="608"/>
      <c r="C33" s="619"/>
      <c r="D33" s="619"/>
      <c r="E33" s="619"/>
      <c r="F33" s="619"/>
      <c r="G33" s="619"/>
      <c r="H33" s="619"/>
      <c r="I33" s="620"/>
      <c r="J33" s="754"/>
      <c r="K33" s="687"/>
      <c r="L33" s="688"/>
      <c r="M33" s="688"/>
      <c r="N33" s="688"/>
      <c r="O33" s="688"/>
      <c r="P33" s="689"/>
      <c r="Q33" s="754"/>
    </row>
    <row r="34" spans="1:17" ht="27" x14ac:dyDescent="0.25">
      <c r="A34" s="537" t="s">
        <v>272</v>
      </c>
      <c r="B34" s="611" t="s">
        <v>273</v>
      </c>
      <c r="C34" s="510" t="s">
        <v>27</v>
      </c>
      <c r="D34" s="510" t="s">
        <v>27</v>
      </c>
      <c r="E34" s="510" t="s">
        <v>27</v>
      </c>
      <c r="F34" s="510" t="s">
        <v>27</v>
      </c>
      <c r="G34" s="1194" t="s">
        <v>27</v>
      </c>
      <c r="H34" s="1194" t="s">
        <v>27</v>
      </c>
      <c r="I34" s="1195" t="s">
        <v>27</v>
      </c>
      <c r="J34" s="754"/>
      <c r="K34" s="687"/>
      <c r="L34" s="688"/>
      <c r="M34" s="688"/>
      <c r="N34" s="688"/>
      <c r="O34" s="688"/>
      <c r="P34" s="689"/>
      <c r="Q34" s="754"/>
    </row>
    <row r="35" spans="1:17" x14ac:dyDescent="0.25">
      <c r="A35" s="538" t="s">
        <v>274</v>
      </c>
      <c r="B35" s="627" t="s">
        <v>275</v>
      </c>
      <c r="C35" s="534">
        <v>0</v>
      </c>
      <c r="D35" s="535">
        <v>0</v>
      </c>
      <c r="E35" s="534">
        <v>0</v>
      </c>
      <c r="F35" s="1063">
        <v>0</v>
      </c>
      <c r="G35" s="1187"/>
      <c r="H35" s="1188"/>
      <c r="I35" s="1189"/>
      <c r="K35" s="593">
        <f t="shared" ref="K35:P37" si="9">IF(AND(C35=0,D35=0),0,IF(AND(C35=0,D35&gt;0),1,IF(AND(C35=0,D35&lt;0),-1,(D35-C35)/ABS(C35))))</f>
        <v>0</v>
      </c>
      <c r="L35" s="590">
        <f t="shared" si="9"/>
        <v>0</v>
      </c>
      <c r="M35" s="1154">
        <f t="shared" si="9"/>
        <v>0</v>
      </c>
      <c r="N35" s="690"/>
      <c r="O35" s="691"/>
      <c r="P35" s="1157"/>
    </row>
    <row r="36" spans="1:17" x14ac:dyDescent="0.25">
      <c r="A36" s="542" t="s">
        <v>276</v>
      </c>
      <c r="B36" s="629" t="s">
        <v>277</v>
      </c>
      <c r="C36" s="518">
        <v>0</v>
      </c>
      <c r="D36" s="520">
        <v>0</v>
      </c>
      <c r="E36" s="518">
        <v>0</v>
      </c>
      <c r="F36" s="1182">
        <v>0</v>
      </c>
      <c r="G36" s="1191"/>
      <c r="H36" s="1192"/>
      <c r="I36" s="1193"/>
      <c r="K36" s="449">
        <f t="shared" si="9"/>
        <v>0</v>
      </c>
      <c r="L36" s="450">
        <f t="shared" si="9"/>
        <v>0</v>
      </c>
      <c r="M36" s="1155">
        <f t="shared" si="9"/>
        <v>0</v>
      </c>
      <c r="N36" s="1163"/>
      <c r="O36" s="1164"/>
      <c r="P36" s="1165"/>
    </row>
    <row r="37" spans="1:17" ht="27" x14ac:dyDescent="0.25">
      <c r="A37" s="540" t="s">
        <v>278</v>
      </c>
      <c r="B37" s="607" t="s">
        <v>279</v>
      </c>
      <c r="C37" s="829">
        <f>SUM(C35:C36)</f>
        <v>0</v>
      </c>
      <c r="D37" s="830">
        <f t="shared" ref="D37:F37" si="10">SUM(D35:D36)</f>
        <v>0</v>
      </c>
      <c r="E37" s="829">
        <f t="shared" si="10"/>
        <v>0</v>
      </c>
      <c r="F37" s="831">
        <f t="shared" si="10"/>
        <v>0</v>
      </c>
      <c r="G37" s="1175">
        <v>0</v>
      </c>
      <c r="H37" s="1175">
        <v>0</v>
      </c>
      <c r="I37" s="1176">
        <v>0</v>
      </c>
      <c r="J37" s="754"/>
      <c r="K37" s="594">
        <f t="shared" si="9"/>
        <v>0</v>
      </c>
      <c r="L37" s="592">
        <f t="shared" si="9"/>
        <v>0</v>
      </c>
      <c r="M37" s="592">
        <f t="shared" si="9"/>
        <v>0</v>
      </c>
      <c r="N37" s="774">
        <f t="shared" si="9"/>
        <v>0</v>
      </c>
      <c r="O37" s="774">
        <f t="shared" si="9"/>
        <v>0</v>
      </c>
      <c r="P37" s="775">
        <f t="shared" si="9"/>
        <v>0</v>
      </c>
      <c r="Q37" s="754"/>
    </row>
    <row r="38" spans="1:17" x14ac:dyDescent="0.25">
      <c r="A38" s="621"/>
      <c r="B38" s="622"/>
      <c r="C38" s="609"/>
      <c r="D38" s="609"/>
      <c r="E38" s="609"/>
      <c r="F38" s="609"/>
      <c r="G38" s="1197"/>
      <c r="H38" s="1197"/>
      <c r="I38" s="1198"/>
      <c r="J38" s="754"/>
      <c r="K38" s="687"/>
      <c r="L38" s="688"/>
      <c r="M38" s="688"/>
      <c r="N38" s="688"/>
      <c r="O38" s="688"/>
      <c r="P38" s="689"/>
      <c r="Q38" s="754"/>
    </row>
    <row r="39" spans="1:17" ht="27" x14ac:dyDescent="0.25">
      <c r="A39" s="538" t="s">
        <v>280</v>
      </c>
      <c r="B39" s="627" t="s">
        <v>281</v>
      </c>
      <c r="C39" s="534">
        <v>0</v>
      </c>
      <c r="D39" s="535">
        <v>0</v>
      </c>
      <c r="E39" s="534">
        <v>0</v>
      </c>
      <c r="F39" s="1063">
        <v>0</v>
      </c>
      <c r="G39" s="1186"/>
      <c r="H39" s="1185"/>
      <c r="I39" s="1190"/>
      <c r="K39" s="593">
        <f t="shared" ref="K39:P44" si="11">IF(AND(C39=0,D39=0),0,IF(AND(C39=0,D39&gt;0),1,IF(AND(C39=0,D39&lt;0),-1,(D39-C39)/ABS(C39))))</f>
        <v>0</v>
      </c>
      <c r="L39" s="590">
        <f t="shared" si="11"/>
        <v>0</v>
      </c>
      <c r="M39" s="1154">
        <f t="shared" si="11"/>
        <v>0</v>
      </c>
      <c r="N39" s="690"/>
      <c r="O39" s="691"/>
      <c r="P39" s="1157"/>
    </row>
    <row r="40" spans="1:17" x14ac:dyDescent="0.25">
      <c r="A40" s="491" t="s">
        <v>282</v>
      </c>
      <c r="B40" s="628" t="s">
        <v>283</v>
      </c>
      <c r="C40" s="512">
        <v>0</v>
      </c>
      <c r="D40" s="514">
        <v>0</v>
      </c>
      <c r="E40" s="512">
        <v>0</v>
      </c>
      <c r="F40" s="1064">
        <v>0</v>
      </c>
      <c r="G40" s="1186"/>
      <c r="H40" s="1185"/>
      <c r="I40" s="1190"/>
      <c r="K40" s="449">
        <f t="shared" si="11"/>
        <v>0</v>
      </c>
      <c r="L40" s="450">
        <f t="shared" si="11"/>
        <v>0</v>
      </c>
      <c r="M40" s="1155">
        <f t="shared" si="11"/>
        <v>0</v>
      </c>
      <c r="N40" s="690"/>
      <c r="O40" s="691"/>
      <c r="P40" s="1157"/>
    </row>
    <row r="41" spans="1:17" x14ac:dyDescent="0.25">
      <c r="A41" s="491" t="s">
        <v>284</v>
      </c>
      <c r="B41" s="628" t="s">
        <v>285</v>
      </c>
      <c r="C41" s="512">
        <v>0</v>
      </c>
      <c r="D41" s="514">
        <v>0</v>
      </c>
      <c r="E41" s="512">
        <v>0</v>
      </c>
      <c r="F41" s="1064">
        <v>0</v>
      </c>
      <c r="G41" s="1186"/>
      <c r="H41" s="1185"/>
      <c r="I41" s="1190"/>
      <c r="K41" s="449">
        <f t="shared" si="11"/>
        <v>0</v>
      </c>
      <c r="L41" s="450">
        <f t="shared" si="11"/>
        <v>0</v>
      </c>
      <c r="M41" s="1155">
        <f t="shared" si="11"/>
        <v>0</v>
      </c>
      <c r="N41" s="690"/>
      <c r="O41" s="691"/>
      <c r="P41" s="1157"/>
    </row>
    <row r="42" spans="1:17" x14ac:dyDescent="0.25">
      <c r="A42" s="491" t="s">
        <v>286</v>
      </c>
      <c r="B42" s="628" t="s">
        <v>287</v>
      </c>
      <c r="C42" s="866">
        <v>0</v>
      </c>
      <c r="D42" s="514">
        <v>0</v>
      </c>
      <c r="E42" s="512">
        <v>0</v>
      </c>
      <c r="F42" s="1064">
        <v>0</v>
      </c>
      <c r="G42" s="1191"/>
      <c r="H42" s="1192"/>
      <c r="I42" s="1193"/>
      <c r="K42" s="449">
        <f t="shared" si="11"/>
        <v>0</v>
      </c>
      <c r="L42" s="450">
        <f t="shared" si="11"/>
        <v>0</v>
      </c>
      <c r="M42" s="1155">
        <f t="shared" si="11"/>
        <v>0</v>
      </c>
      <c r="N42" s="1163"/>
      <c r="O42" s="1164"/>
      <c r="P42" s="1165"/>
    </row>
    <row r="43" spans="1:17" x14ac:dyDescent="0.25">
      <c r="A43" s="539" t="s">
        <v>288</v>
      </c>
      <c r="B43" s="865" t="s">
        <v>289</v>
      </c>
      <c r="C43" s="249">
        <v>0</v>
      </c>
      <c r="D43" s="873">
        <v>0</v>
      </c>
      <c r="E43" s="512">
        <v>0</v>
      </c>
      <c r="F43" s="513">
        <v>0</v>
      </c>
      <c r="G43" s="1199">
        <v>0</v>
      </c>
      <c r="H43" s="1199">
        <v>0</v>
      </c>
      <c r="I43" s="1200">
        <v>0</v>
      </c>
      <c r="J43" s="754"/>
      <c r="K43" s="449">
        <f t="shared" si="11"/>
        <v>0</v>
      </c>
      <c r="L43" s="450">
        <f t="shared" si="11"/>
        <v>0</v>
      </c>
      <c r="M43" s="450">
        <f t="shared" si="11"/>
        <v>0</v>
      </c>
      <c r="N43" s="953">
        <f t="shared" si="11"/>
        <v>0</v>
      </c>
      <c r="O43" s="953">
        <f t="shared" si="11"/>
        <v>0</v>
      </c>
      <c r="P43" s="1178">
        <f t="shared" si="11"/>
        <v>0</v>
      </c>
      <c r="Q43" s="754"/>
    </row>
    <row r="44" spans="1:17" x14ac:dyDescent="0.25">
      <c r="A44" s="542" t="s">
        <v>290</v>
      </c>
      <c r="B44" s="629" t="s">
        <v>291</v>
      </c>
      <c r="C44" s="874">
        <v>0</v>
      </c>
      <c r="D44" s="520">
        <v>0</v>
      </c>
      <c r="E44" s="518">
        <v>0</v>
      </c>
      <c r="F44" s="1182">
        <v>0</v>
      </c>
      <c r="G44" s="1187"/>
      <c r="H44" s="1188"/>
      <c r="I44" s="1189"/>
      <c r="K44" s="723">
        <f t="shared" si="11"/>
        <v>0</v>
      </c>
      <c r="L44" s="724">
        <f t="shared" si="11"/>
        <v>0</v>
      </c>
      <c r="M44" s="1177">
        <f t="shared" si="11"/>
        <v>0</v>
      </c>
      <c r="N44" s="1161"/>
      <c r="O44" s="1160"/>
      <c r="P44" s="1162"/>
    </row>
    <row r="45" spans="1:17" x14ac:dyDescent="0.25">
      <c r="A45" s="546"/>
      <c r="B45" s="608"/>
      <c r="C45" s="623"/>
      <c r="D45" s="623"/>
      <c r="E45" s="623"/>
      <c r="F45" s="623"/>
      <c r="G45" s="1201"/>
      <c r="H45" s="1201"/>
      <c r="I45" s="1202"/>
      <c r="J45" s="754"/>
      <c r="K45" s="707"/>
      <c r="L45" s="708"/>
      <c r="M45" s="708"/>
      <c r="N45" s="730"/>
      <c r="O45" s="730"/>
      <c r="P45" s="731"/>
      <c r="Q45" s="754"/>
    </row>
    <row r="46" spans="1:17" x14ac:dyDescent="0.25">
      <c r="A46" s="540" t="s">
        <v>292</v>
      </c>
      <c r="B46" s="607" t="s">
        <v>293</v>
      </c>
      <c r="C46" s="1026">
        <f>SUM(C32,C37,C39:C44)</f>
        <v>0</v>
      </c>
      <c r="D46" s="832">
        <f t="shared" ref="D46:F46" si="12">SUM(D32,D37,D39:D44)</f>
        <v>0</v>
      </c>
      <c r="E46" s="1026">
        <f t="shared" si="12"/>
        <v>0</v>
      </c>
      <c r="F46" s="830">
        <f t="shared" si="12"/>
        <v>0</v>
      </c>
      <c r="G46" s="1172">
        <v>0</v>
      </c>
      <c r="H46" s="1172">
        <v>0</v>
      </c>
      <c r="I46" s="1173">
        <v>0</v>
      </c>
      <c r="J46" s="754"/>
      <c r="K46" s="773">
        <f t="shared" ref="K46:P46" si="13">IF(AND(C46=0,D46=0),0,IF(AND(C46=0,D46&gt;0),1,IF(AND(C46=0,D46&lt;0),-1,(D46-C46)/ABS(C46))))</f>
        <v>0</v>
      </c>
      <c r="L46" s="774">
        <f t="shared" si="13"/>
        <v>0</v>
      </c>
      <c r="M46" s="774">
        <f t="shared" si="13"/>
        <v>0</v>
      </c>
      <c r="N46" s="774">
        <f t="shared" si="13"/>
        <v>0</v>
      </c>
      <c r="O46" s="774">
        <f t="shared" si="13"/>
        <v>0</v>
      </c>
      <c r="P46" s="775">
        <f t="shared" si="13"/>
        <v>0</v>
      </c>
      <c r="Q46" s="754"/>
    </row>
    <row r="47" spans="1:17" x14ac:dyDescent="0.25">
      <c r="A47" s="546"/>
      <c r="B47" s="608"/>
      <c r="C47" s="623"/>
      <c r="D47" s="623"/>
      <c r="E47" s="623"/>
      <c r="F47" s="623"/>
      <c r="G47" s="1204"/>
      <c r="H47" s="1204"/>
      <c r="I47" s="1205"/>
      <c r="J47" s="754"/>
      <c r="K47" s="687"/>
      <c r="L47" s="688"/>
      <c r="M47" s="688"/>
      <c r="N47" s="688"/>
      <c r="O47" s="688"/>
      <c r="P47" s="689"/>
      <c r="Q47" s="754"/>
    </row>
    <row r="48" spans="1:17" x14ac:dyDescent="0.25">
      <c r="A48" s="547">
        <v>5</v>
      </c>
      <c r="B48" s="624" t="s">
        <v>37</v>
      </c>
      <c r="C48" s="446">
        <v>0</v>
      </c>
      <c r="D48" s="447">
        <v>0</v>
      </c>
      <c r="E48" s="446">
        <v>0</v>
      </c>
      <c r="F48" s="1203">
        <v>0</v>
      </c>
      <c r="G48" s="1186"/>
      <c r="H48" s="1185"/>
      <c r="I48" s="1190"/>
      <c r="K48" s="588">
        <f t="shared" ref="K48:M48" si="14">IF(AND(C48=0,D48=0),0,IF(AND(C48=0,D48&gt;0),1,IF(AND(C48=0,D48&lt;0),-1,(D48-C48)/ABS(C48))))</f>
        <v>0</v>
      </c>
      <c r="L48" s="589">
        <f t="shared" si="14"/>
        <v>0</v>
      </c>
      <c r="M48" s="1180">
        <f t="shared" si="14"/>
        <v>0</v>
      </c>
      <c r="N48" s="690"/>
      <c r="O48" s="691"/>
      <c r="P48" s="1157"/>
    </row>
    <row r="49" spans="1:17" x14ac:dyDescent="0.25">
      <c r="A49" s="546"/>
      <c r="B49" s="625"/>
      <c r="C49" s="609"/>
      <c r="D49" s="609"/>
      <c r="E49" s="609"/>
      <c r="F49" s="609"/>
      <c r="G49" s="1208"/>
      <c r="H49" s="1208"/>
      <c r="I49" s="1209"/>
      <c r="K49" s="687"/>
      <c r="L49" s="688"/>
      <c r="M49" s="708"/>
      <c r="N49" s="688"/>
      <c r="O49" s="688"/>
      <c r="P49" s="689"/>
    </row>
    <row r="50" spans="1:17" x14ac:dyDescent="0.25">
      <c r="A50" s="547">
        <v>6</v>
      </c>
      <c r="B50" s="624" t="s">
        <v>39</v>
      </c>
      <c r="C50" s="446">
        <v>0</v>
      </c>
      <c r="D50" s="447">
        <v>0</v>
      </c>
      <c r="E50" s="446">
        <v>0</v>
      </c>
      <c r="F50" s="1203">
        <v>0</v>
      </c>
      <c r="G50" s="1186"/>
      <c r="H50" s="1185"/>
      <c r="I50" s="1190"/>
      <c r="K50" s="588">
        <f t="shared" ref="K50:M50" si="15">IF(AND(C50=0,D50=0),0,IF(AND(C50=0,D50&gt;0),1,IF(AND(C50=0,D50&lt;0),-1,(D50-C50)/ABS(C50))))</f>
        <v>0</v>
      </c>
      <c r="L50" s="589">
        <f t="shared" si="15"/>
        <v>0</v>
      </c>
      <c r="M50" s="1158">
        <f t="shared" si="15"/>
        <v>0</v>
      </c>
      <c r="N50" s="690"/>
      <c r="O50" s="691"/>
      <c r="P50" s="1157"/>
    </row>
    <row r="51" spans="1:17" x14ac:dyDescent="0.25">
      <c r="A51" s="546"/>
      <c r="B51" s="625"/>
      <c r="C51" s="609"/>
      <c r="D51" s="609"/>
      <c r="E51" s="609"/>
      <c r="F51" s="609"/>
      <c r="G51" s="1206"/>
      <c r="H51" s="1206"/>
      <c r="I51" s="1207"/>
      <c r="J51" s="754"/>
      <c r="K51" s="687"/>
      <c r="L51" s="688"/>
      <c r="M51" s="688"/>
      <c r="N51" s="688"/>
      <c r="O51" s="688"/>
      <c r="P51" s="689"/>
      <c r="Q51" s="754"/>
    </row>
    <row r="52" spans="1:17" x14ac:dyDescent="0.25">
      <c r="A52" s="540">
        <v>7</v>
      </c>
      <c r="B52" s="626" t="s">
        <v>41</v>
      </c>
      <c r="C52" s="921">
        <f>SUM(C8,C19,C25,C46,C48,C50)</f>
        <v>0</v>
      </c>
      <c r="D52" s="587">
        <f>SUM(D8,D19,D25,D46,D48,D50)</f>
        <v>0</v>
      </c>
      <c r="E52" s="921">
        <f>SUM(E8,E19,E25,E46,E48,E50)</f>
        <v>0</v>
      </c>
      <c r="F52" s="586">
        <f>SUM(F8,F19,F25,F46,F48,F50)</f>
        <v>0</v>
      </c>
      <c r="G52" s="1174">
        <v>0</v>
      </c>
      <c r="H52" s="1174">
        <v>0</v>
      </c>
      <c r="I52" s="1173">
        <v>0</v>
      </c>
      <c r="J52" s="754"/>
      <c r="K52" s="588">
        <f t="shared" ref="K52:P52" si="16">IF(AND(C52=0,D52=0),0,IF(AND(C52=0,D52&gt;0),1,IF(AND(C52=0,D52&lt;0),-1,(D52-C52)/ABS(C52))))</f>
        <v>0</v>
      </c>
      <c r="L52" s="589">
        <f t="shared" si="16"/>
        <v>0</v>
      </c>
      <c r="M52" s="589">
        <f t="shared" si="16"/>
        <v>0</v>
      </c>
      <c r="N52" s="589">
        <f t="shared" si="16"/>
        <v>0</v>
      </c>
      <c r="O52" s="589">
        <f t="shared" si="16"/>
        <v>0</v>
      </c>
      <c r="P52" s="683">
        <f t="shared" si="16"/>
        <v>0</v>
      </c>
      <c r="Q52" s="754"/>
    </row>
    <row r="53" spans="1:17" x14ac:dyDescent="0.25">
      <c r="A53" s="546"/>
      <c r="B53" s="625"/>
      <c r="C53" s="609"/>
      <c r="D53" s="609"/>
      <c r="E53" s="609"/>
      <c r="F53" s="609"/>
      <c r="G53" s="1208"/>
      <c r="H53" s="1208"/>
      <c r="I53" s="1209"/>
      <c r="K53" s="940"/>
      <c r="L53" s="940"/>
      <c r="M53" s="940"/>
      <c r="N53" s="940"/>
      <c r="O53" s="940"/>
      <c r="P53" s="940"/>
    </row>
    <row r="54" spans="1:17" x14ac:dyDescent="0.25">
      <c r="A54" s="547">
        <v>8</v>
      </c>
      <c r="B54" s="624" t="s">
        <v>834</v>
      </c>
      <c r="C54" s="446">
        <v>0</v>
      </c>
      <c r="D54" s="447">
        <v>0</v>
      </c>
      <c r="E54" s="446">
        <v>0</v>
      </c>
      <c r="F54" s="1203">
        <v>0</v>
      </c>
      <c r="G54" s="1191"/>
      <c r="H54" s="1192"/>
      <c r="I54" s="1193"/>
      <c r="K54" s="940"/>
      <c r="L54" s="940"/>
      <c r="M54" s="940"/>
      <c r="N54" s="940"/>
      <c r="O54" s="940"/>
      <c r="P54" s="940"/>
    </row>
    <row r="55" spans="1:17" ht="40.5" x14ac:dyDescent="0.25">
      <c r="A55" s="1210"/>
      <c r="B55" s="1212" t="str">
        <f>"- Income from provision delivered outside England.
- Net income is the proportion of income accounted for by you as lead provider."</f>
        <v>- Income from provision delivered outside England.
- Net income is the proportion of income accounted for by you as lead provider.</v>
      </c>
      <c r="C55" s="1211"/>
      <c r="D55" s="1211"/>
      <c r="E55" s="1211"/>
      <c r="F55" s="1211"/>
      <c r="G55" s="1211"/>
      <c r="H55" s="1211"/>
      <c r="I55" s="1211"/>
      <c r="K55" s="940"/>
      <c r="L55" s="940"/>
      <c r="M55" s="940"/>
      <c r="N55" s="940"/>
      <c r="O55" s="940"/>
      <c r="P55" s="940"/>
    </row>
    <row r="56" spans="1:17" x14ac:dyDescent="0.25">
      <c r="A56" s="1"/>
      <c r="B56" s="1"/>
    </row>
    <row r="57" spans="1:17" s="46" customFormat="1" ht="13.5" x14ac:dyDescent="0.2"/>
  </sheetData>
  <mergeCells count="11">
    <mergeCell ref="A1:B1"/>
    <mergeCell ref="K6:K7"/>
    <mergeCell ref="K4:P5"/>
    <mergeCell ref="K3:P3"/>
    <mergeCell ref="L6:L7"/>
    <mergeCell ref="M6:M7"/>
    <mergeCell ref="N6:N7"/>
    <mergeCell ref="O6:O7"/>
    <mergeCell ref="P6:P7"/>
    <mergeCell ref="C4:D4"/>
    <mergeCell ref="E4:I4"/>
  </mergeCells>
  <phoneticPr fontId="34" type="noConversion"/>
  <conditionalFormatting sqref="C7">
    <cfRule type="expression" dxfId="221" priority="707">
      <formula>IF(AND(ISBLANK(#REF!)=FALSE,YEAR0-DATE(YEAR(YEAR1)-1, MONTH(YEAR1), DAY(YEAR1))&lt;&gt;0),1,0)</formula>
    </cfRule>
  </conditionalFormatting>
  <conditionalFormatting sqref="C8 C11:C19 C22:C25 C29:C32 C35:C37 C39:C44 C46 C48 C50 C52 C54:C55">
    <cfRule type="expression" dxfId="220" priority="26">
      <formula>IF(YEAR1_TOGGLE=0,1,0)</formula>
    </cfRule>
  </conditionalFormatting>
  <conditionalFormatting sqref="C7:D7">
    <cfRule type="expression" dxfId="219" priority="13">
      <formula>IF(YEAR1-DATE(YEAR(YEAR2)-1, MONTH(YEAR2), DAY(YEAR2))&lt;&gt;0,1,0)</formula>
    </cfRule>
  </conditionalFormatting>
  <conditionalFormatting sqref="C8:I10 C11:F18 C19:I21 C22:F24 C25:I28 C29:F31 C32:I34 C35:F36 C37:I38 C39:F42 C43:I43 C44:F44 C45:I47 C48:F50 C51:I52 C53:F55">
    <cfRule type="cellIs" dxfId="218" priority="29" operator="equal">
      <formula>0</formula>
    </cfRule>
  </conditionalFormatting>
  <conditionalFormatting sqref="D8 D11:D19 D22:D25 D29:D32 D35:D37 D39:D44 D46 D48 D50 D52 D54:D55">
    <cfRule type="expression" dxfId="217" priority="25">
      <formula>IF(YEAR2_TOGGLE=0,1,0)</formula>
    </cfRule>
  </conditionalFormatting>
  <conditionalFormatting sqref="D7:E7">
    <cfRule type="expression" dxfId="216" priority="12">
      <formula>IF(YEAR2-DATE(YEAR(YEAR3)-1, MONTH(YEAR3), DAY(YEAR3))&lt;&gt;0,1,0)</formula>
    </cfRule>
  </conditionalFormatting>
  <conditionalFormatting sqref="E8 E11:E19 E22:E25 E29:E32 E35:E37 E39:E44 E46 E48 E50 E52 E54:E55">
    <cfRule type="expression" dxfId="215" priority="24">
      <formula>IF(YEAR3_TOGGLE=0,1,0)</formula>
    </cfRule>
  </conditionalFormatting>
  <conditionalFormatting sqref="E7:F7">
    <cfRule type="expression" dxfId="214" priority="11">
      <formula>IF(YEAR3-DATE(YEAR(YEAR4)-1, MONTH(YEAR4), DAY(YEAR4))&lt;&gt;0,1,0)</formula>
    </cfRule>
  </conditionalFormatting>
  <conditionalFormatting sqref="F8 F11:F19 F22:F25 F29:F32 F35:F37 F39:F44 F46 F48 F50 F52 F54:F55">
    <cfRule type="expression" dxfId="213" priority="23">
      <formula>IF(YEAR4_TOGGLE=0,1,0)</formula>
    </cfRule>
  </conditionalFormatting>
  <conditionalFormatting sqref="F7:G7">
    <cfRule type="expression" dxfId="212" priority="10">
      <formula>IF(YEAR4-DATE(YEAR(YEAR5)-1, MONTH(YEAR5), DAY(YEAR5))&lt;&gt;0,1,0)</formula>
    </cfRule>
  </conditionalFormatting>
  <conditionalFormatting sqref="G8 G19 G25 G32 G37 G43 G46 G52">
    <cfRule type="expression" dxfId="211" priority="22">
      <formula>IF(YEAR5_TOGGLE=0,1,0)</formula>
    </cfRule>
  </conditionalFormatting>
  <conditionalFormatting sqref="G7:H7">
    <cfRule type="expression" dxfId="210" priority="9">
      <formula>IF(YEAR5-DATE(YEAR(YEAR6)-1, MONTH(YEAR6), DAY(YEAR6))&lt;&gt;0,1,0)</formula>
    </cfRule>
  </conditionalFormatting>
  <conditionalFormatting sqref="H8 H19 H25 H32 H37 H43 H46 H52">
    <cfRule type="expression" dxfId="209" priority="21">
      <formula>IF(YEAR6_TOGGLE=0,1,0)</formula>
    </cfRule>
  </conditionalFormatting>
  <conditionalFormatting sqref="H7:I7">
    <cfRule type="expression" dxfId="208" priority="8">
      <formula>IF(YEAR6-DATE(YEAR(YEAR7)-1, MONTH(YEAR7), DAY(YEAR7))&lt;&gt;0,1,0)</formula>
    </cfRule>
  </conditionalFormatting>
  <conditionalFormatting sqref="I8 I19 I25 I32 I37 I43 I46 I52">
    <cfRule type="expression" dxfId="207" priority="20">
      <formula>IF(YEAR7_TOGGLE=0,1,0)</formula>
    </cfRule>
  </conditionalFormatting>
  <conditionalFormatting sqref="K8 K11:K19 K22:K25 K29:K32 K35:K37 K39:K44 K46 K48 K50 K52:K55">
    <cfRule type="expression" dxfId="206" priority="19">
      <formula>IF(OR(YEAR1_TOGGLE=0, YEAR2_TOGGLE=0),1,0)</formula>
    </cfRule>
  </conditionalFormatting>
  <conditionalFormatting sqref="K8:P55">
    <cfRule type="cellIs" dxfId="205" priority="31" operator="equal">
      <formula>0</formula>
    </cfRule>
    <cfRule type="expression" dxfId="204" priority="37">
      <formula>IF(ABS(K8)&gt;=0.1,1,0)</formula>
    </cfRule>
  </conditionalFormatting>
  <conditionalFormatting sqref="L8 L11:L19 L22:L25 L29:L32 L35:L37 L39:L44 L46 L48 L50 L52:L55">
    <cfRule type="expression" dxfId="203" priority="18">
      <formula>IF(OR(YEAR2_TOGGLE=0, YEAR3_TOGGLE=0),1,0)</formula>
    </cfRule>
  </conditionalFormatting>
  <conditionalFormatting sqref="M8 M11:M19 M22:M25 M29:M32 M35:M37 M39:M44 M46 M48 M50 M52:M55">
    <cfRule type="expression" dxfId="202" priority="17">
      <formula>IF(OR(YEAR3_TOGGLE=0, YEAR4_TOGGLE=0),1,0)</formula>
    </cfRule>
  </conditionalFormatting>
  <conditionalFormatting sqref="N8 N11:N19 N22:N25 N29:N32 N35:N37 N39:N44 N46 N48 N50 N52:N55">
    <cfRule type="expression" dxfId="201" priority="16">
      <formula>IF(OR(YEAR4_TOGGLE=0, YEAR5_TOGGLE=0),1,0)</formula>
    </cfRule>
  </conditionalFormatting>
  <conditionalFormatting sqref="O8 O11:O19 O22:O25 O29:O32 O35:O37 O39:O44 O46 O48 O50 O52:O55">
    <cfRule type="expression" dxfId="200" priority="15">
      <formula>IF(OR(YEAR5_TOGGLE=0, YEAR6_TOGGLE=0),1,0)</formula>
    </cfRule>
  </conditionalFormatting>
  <conditionalFormatting sqref="P8 P11:P19 P22:P25 P29:P32 P35:P37 P39:P44 P46 P48 P50 P52:P55">
    <cfRule type="expression" dxfId="199" priority="14">
      <formula>IF(OR(YEAR6_TOGGLE=0, YEAR7_TOGGLE=0),1,0)</formula>
    </cfRule>
  </conditionalFormatting>
  <dataValidations count="1">
    <dataValidation allowBlank="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5" max="15" man="1"/>
    <brk id="56"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Y7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2.75" x14ac:dyDescent="0.2"/>
  <cols>
    <col min="1" max="1" width="5.85546875" style="2" customWidth="1"/>
    <col min="2" max="2" width="58" style="1" customWidth="1"/>
    <col min="3" max="3" width="13.5703125" style="1" customWidth="1"/>
    <col min="4" max="4" width="11.28515625" style="1" customWidth="1"/>
    <col min="5" max="5" width="12" style="1" customWidth="1"/>
    <col min="6" max="6" width="11.5703125" style="1" customWidth="1"/>
    <col min="7" max="9" width="11" style="1" customWidth="1"/>
    <col min="10" max="10" width="11.28515625" style="1" customWidth="1"/>
    <col min="11" max="12" width="10.85546875" style="1" customWidth="1"/>
    <col min="13" max="13" width="11.28515625" style="1" customWidth="1"/>
    <col min="14" max="14" width="12.85546875" style="1" customWidth="1"/>
    <col min="15" max="15" width="17" style="1" customWidth="1"/>
    <col min="16" max="16" width="14.5703125" style="1" customWidth="1"/>
    <col min="17" max="18" width="12.28515625" style="1" customWidth="1"/>
    <col min="19" max="20" width="11.85546875" style="1" customWidth="1"/>
    <col min="21" max="21" width="12.5703125" style="1" customWidth="1"/>
    <col min="22" max="22" width="11" style="1" customWidth="1"/>
    <col min="23" max="23" width="12.28515625" style="1" customWidth="1"/>
    <col min="24" max="24" width="13" style="1" customWidth="1"/>
    <col min="25" max="26" width="11" style="1" customWidth="1"/>
    <col min="27" max="16384" width="9" style="1"/>
  </cols>
  <sheetData>
    <row r="1" spans="1:25" ht="15.75" x14ac:dyDescent="0.25">
      <c r="A1" s="1579" t="s">
        <v>827</v>
      </c>
      <c r="B1" s="1579"/>
    </row>
    <row r="2" spans="1:25" customFormat="1" ht="15" x14ac:dyDescent="0.25">
      <c r="A2" s="1521" t="s">
        <v>828</v>
      </c>
      <c r="B2" s="1521"/>
    </row>
    <row r="3" spans="1:25" ht="15.75" x14ac:dyDescent="0.2">
      <c r="A3" s="1041"/>
    </row>
    <row r="4" spans="1:25" ht="15.75" customHeight="1" x14ac:dyDescent="0.2">
      <c r="A4" s="1634" t="s">
        <v>294</v>
      </c>
      <c r="B4" s="1634"/>
      <c r="C4" s="1635" t="s">
        <v>839</v>
      </c>
      <c r="D4" s="1635"/>
      <c r="E4" s="1635"/>
      <c r="F4" s="1635"/>
      <c r="G4" s="1635"/>
      <c r="H4" s="1635"/>
      <c r="I4" s="1635"/>
      <c r="J4" s="1635"/>
      <c r="K4" s="1635"/>
      <c r="L4" s="1635"/>
      <c r="M4" s="1635" t="s">
        <v>839</v>
      </c>
      <c r="N4" s="1635"/>
      <c r="O4" s="1635"/>
      <c r="P4" s="1635"/>
      <c r="Q4" s="1635"/>
      <c r="R4" s="1635"/>
      <c r="S4" s="1635"/>
      <c r="T4" s="1635"/>
      <c r="U4" s="1635"/>
      <c r="V4" s="1635"/>
      <c r="W4" s="1635"/>
      <c r="X4" s="1635"/>
      <c r="Y4" s="1635"/>
    </row>
    <row r="5" spans="1:25" ht="30.75" customHeight="1" x14ac:dyDescent="0.2">
      <c r="A5" s="1634"/>
      <c r="B5" s="1634"/>
      <c r="C5" s="1636" t="s">
        <v>295</v>
      </c>
      <c r="D5" s="1636"/>
      <c r="E5" s="1636"/>
      <c r="F5" s="1636"/>
      <c r="G5" s="1636"/>
      <c r="H5" s="1636"/>
      <c r="I5" s="1636"/>
      <c r="J5" s="1636"/>
      <c r="K5" s="1636"/>
      <c r="L5" s="1636"/>
      <c r="M5" s="57">
        <v>2</v>
      </c>
      <c r="N5" s="57">
        <v>3</v>
      </c>
      <c r="O5" s="57">
        <v>4</v>
      </c>
      <c r="P5" s="57">
        <v>5</v>
      </c>
      <c r="Q5" s="57">
        <v>6</v>
      </c>
      <c r="R5" s="57">
        <v>7</v>
      </c>
      <c r="S5" s="57">
        <v>8</v>
      </c>
      <c r="T5" s="57">
        <v>9</v>
      </c>
      <c r="U5" s="57">
        <v>10</v>
      </c>
      <c r="V5" s="57">
        <v>11</v>
      </c>
      <c r="W5" s="57">
        <v>12</v>
      </c>
      <c r="X5" s="57">
        <v>13</v>
      </c>
      <c r="Y5" s="101">
        <v>14</v>
      </c>
    </row>
    <row r="6" spans="1:25" ht="13.5" x14ac:dyDescent="0.2">
      <c r="A6" s="99"/>
      <c r="B6" s="62"/>
      <c r="C6" s="106" t="s">
        <v>28</v>
      </c>
      <c r="D6" s="106" t="s">
        <v>30</v>
      </c>
      <c r="E6" s="106" t="s">
        <v>32</v>
      </c>
      <c r="F6" s="106" t="s">
        <v>34</v>
      </c>
      <c r="G6" s="106" t="s">
        <v>36</v>
      </c>
      <c r="H6" s="106" t="s">
        <v>38</v>
      </c>
      <c r="I6" s="106" t="s">
        <v>40</v>
      </c>
      <c r="J6" s="107" t="s">
        <v>88</v>
      </c>
      <c r="K6" s="106" t="s">
        <v>90</v>
      </c>
      <c r="L6" s="106" t="s">
        <v>92</v>
      </c>
      <c r="M6" s="102"/>
      <c r="N6" s="102"/>
      <c r="O6" s="102"/>
      <c r="P6" s="102"/>
      <c r="Q6" s="102"/>
      <c r="R6" s="102"/>
      <c r="S6" s="102"/>
      <c r="T6" s="102"/>
      <c r="U6" s="102"/>
      <c r="V6" s="102"/>
      <c r="W6" s="102"/>
      <c r="X6" s="102"/>
      <c r="Y6" s="103"/>
    </row>
    <row r="7" spans="1:25" ht="94.5" x14ac:dyDescent="0.2">
      <c r="A7" s="99"/>
      <c r="B7" s="62"/>
      <c r="C7" s="313" t="s">
        <v>296</v>
      </c>
      <c r="D7" s="313" t="s">
        <v>297</v>
      </c>
      <c r="E7" s="313" t="s">
        <v>298</v>
      </c>
      <c r="F7" s="313" t="s">
        <v>299</v>
      </c>
      <c r="G7" s="313" t="s">
        <v>300</v>
      </c>
      <c r="H7" s="313" t="s">
        <v>301</v>
      </c>
      <c r="I7" s="313" t="s">
        <v>302</v>
      </c>
      <c r="J7" s="313" t="s">
        <v>303</v>
      </c>
      <c r="K7" s="313" t="s">
        <v>304</v>
      </c>
      <c r="L7" s="313" t="s">
        <v>305</v>
      </c>
      <c r="M7" s="104" t="s">
        <v>306</v>
      </c>
      <c r="N7" s="104" t="s">
        <v>307</v>
      </c>
      <c r="O7" s="104" t="s">
        <v>308</v>
      </c>
      <c r="P7" s="104" t="s">
        <v>309</v>
      </c>
      <c r="Q7" s="104" t="s">
        <v>310</v>
      </c>
      <c r="R7" s="104" t="s">
        <v>311</v>
      </c>
      <c r="S7" s="104" t="s">
        <v>312</v>
      </c>
      <c r="T7" s="104" t="s">
        <v>313</v>
      </c>
      <c r="U7" s="104" t="s">
        <v>314</v>
      </c>
      <c r="V7" s="104" t="s">
        <v>315</v>
      </c>
      <c r="W7" s="104" t="s">
        <v>316</v>
      </c>
      <c r="X7" s="104" t="s">
        <v>317</v>
      </c>
      <c r="Y7" s="105" t="s">
        <v>305</v>
      </c>
    </row>
    <row r="8" spans="1:25" ht="15" customHeight="1" x14ac:dyDescent="0.2">
      <c r="A8" s="34">
        <v>1</v>
      </c>
      <c r="B8" s="44" t="s">
        <v>318</v>
      </c>
      <c r="C8" s="407" t="s">
        <v>27</v>
      </c>
      <c r="D8" s="407" t="s">
        <v>27</v>
      </c>
      <c r="E8" s="407" t="s">
        <v>27</v>
      </c>
      <c r="F8" s="407" t="s">
        <v>27</v>
      </c>
      <c r="G8" s="407" t="s">
        <v>27</v>
      </c>
      <c r="H8" s="407" t="s">
        <v>27</v>
      </c>
      <c r="I8" s="407" t="s">
        <v>27</v>
      </c>
      <c r="J8" s="407" t="s">
        <v>27</v>
      </c>
      <c r="K8" s="407" t="s">
        <v>27</v>
      </c>
      <c r="L8" s="407" t="s">
        <v>27</v>
      </c>
      <c r="M8" s="407" t="s">
        <v>27</v>
      </c>
      <c r="N8" s="407" t="s">
        <v>27</v>
      </c>
      <c r="O8" s="407" t="s">
        <v>27</v>
      </c>
      <c r="P8" s="407" t="s">
        <v>27</v>
      </c>
      <c r="Q8" s="407" t="s">
        <v>27</v>
      </c>
      <c r="R8" s="407" t="s">
        <v>27</v>
      </c>
      <c r="S8" s="407" t="s">
        <v>27</v>
      </c>
      <c r="T8" s="407" t="s">
        <v>27</v>
      </c>
      <c r="U8" s="407" t="s">
        <v>27</v>
      </c>
      <c r="V8" s="407" t="s">
        <v>27</v>
      </c>
      <c r="W8" s="407" t="s">
        <v>27</v>
      </c>
      <c r="X8" s="407" t="s">
        <v>27</v>
      </c>
      <c r="Y8" s="408" t="s">
        <v>27</v>
      </c>
    </row>
    <row r="9" spans="1:25" ht="15" customHeight="1" x14ac:dyDescent="0.2">
      <c r="A9" s="7" t="s">
        <v>28</v>
      </c>
      <c r="B9" s="115" t="s">
        <v>319</v>
      </c>
      <c r="C9" s="218">
        <v>0</v>
      </c>
      <c r="D9" s="219">
        <v>0</v>
      </c>
      <c r="E9" s="219">
        <v>0</v>
      </c>
      <c r="F9" s="219">
        <v>0</v>
      </c>
      <c r="G9" s="219">
        <v>0</v>
      </c>
      <c r="H9" s="219">
        <v>0</v>
      </c>
      <c r="I9" s="219">
        <v>0</v>
      </c>
      <c r="J9" s="219">
        <v>0</v>
      </c>
      <c r="K9" s="219">
        <v>0</v>
      </c>
      <c r="L9" s="220">
        <f t="shared" ref="L9:L53" si="0">SUM(C9:K9)</f>
        <v>0</v>
      </c>
      <c r="M9" s="221">
        <v>0</v>
      </c>
      <c r="N9" s="221">
        <v>0</v>
      </c>
      <c r="O9" s="221">
        <v>0</v>
      </c>
      <c r="P9" s="221">
        <v>0</v>
      </c>
      <c r="Q9" s="221">
        <v>0</v>
      </c>
      <c r="R9" s="221">
        <v>0</v>
      </c>
      <c r="S9" s="221">
        <v>0</v>
      </c>
      <c r="T9" s="221">
        <v>0</v>
      </c>
      <c r="U9" s="221">
        <v>0</v>
      </c>
      <c r="V9" s="221">
        <v>0</v>
      </c>
      <c r="W9" s="221">
        <v>0</v>
      </c>
      <c r="X9" s="221">
        <v>0</v>
      </c>
      <c r="Y9" s="222">
        <f t="shared" ref="Y9:Y53" si="1">SUM(L9:X9)</f>
        <v>0</v>
      </c>
    </row>
    <row r="10" spans="1:25" ht="15" customHeight="1" x14ac:dyDescent="0.2">
      <c r="A10" s="9" t="s">
        <v>30</v>
      </c>
      <c r="B10" s="117" t="s">
        <v>320</v>
      </c>
      <c r="C10" s="223">
        <v>0</v>
      </c>
      <c r="D10" s="224">
        <v>0</v>
      </c>
      <c r="E10" s="224">
        <v>0</v>
      </c>
      <c r="F10" s="224">
        <v>0</v>
      </c>
      <c r="G10" s="224">
        <v>0</v>
      </c>
      <c r="H10" s="224">
        <v>0</v>
      </c>
      <c r="I10" s="224">
        <v>0</v>
      </c>
      <c r="J10" s="224">
        <v>0</v>
      </c>
      <c r="K10" s="224">
        <v>0</v>
      </c>
      <c r="L10" s="225">
        <f t="shared" si="0"/>
        <v>0</v>
      </c>
      <c r="M10" s="226">
        <v>0</v>
      </c>
      <c r="N10" s="226">
        <v>0</v>
      </c>
      <c r="O10" s="226">
        <v>0</v>
      </c>
      <c r="P10" s="226">
        <v>0</v>
      </c>
      <c r="Q10" s="226">
        <v>0</v>
      </c>
      <c r="R10" s="226">
        <v>0</v>
      </c>
      <c r="S10" s="226">
        <v>0</v>
      </c>
      <c r="T10" s="226">
        <v>0</v>
      </c>
      <c r="U10" s="226">
        <v>0</v>
      </c>
      <c r="V10" s="226">
        <v>0</v>
      </c>
      <c r="W10" s="226">
        <v>0</v>
      </c>
      <c r="X10" s="226">
        <v>0</v>
      </c>
      <c r="Y10" s="227">
        <f t="shared" si="1"/>
        <v>0</v>
      </c>
    </row>
    <row r="11" spans="1:25" ht="15" customHeight="1" x14ac:dyDescent="0.2">
      <c r="A11" s="9" t="s">
        <v>32</v>
      </c>
      <c r="B11" s="117" t="s">
        <v>321</v>
      </c>
      <c r="C11" s="223">
        <v>0</v>
      </c>
      <c r="D11" s="224">
        <v>0</v>
      </c>
      <c r="E11" s="224">
        <v>0</v>
      </c>
      <c r="F11" s="224">
        <v>0</v>
      </c>
      <c r="G11" s="224">
        <v>0</v>
      </c>
      <c r="H11" s="224">
        <v>0</v>
      </c>
      <c r="I11" s="224">
        <v>0</v>
      </c>
      <c r="J11" s="224">
        <v>0</v>
      </c>
      <c r="K11" s="224">
        <v>0</v>
      </c>
      <c r="L11" s="225">
        <f t="shared" si="0"/>
        <v>0</v>
      </c>
      <c r="M11" s="226">
        <v>0</v>
      </c>
      <c r="N11" s="226">
        <v>0</v>
      </c>
      <c r="O11" s="226">
        <v>0</v>
      </c>
      <c r="P11" s="226">
        <v>0</v>
      </c>
      <c r="Q11" s="226">
        <v>0</v>
      </c>
      <c r="R11" s="226">
        <v>0</v>
      </c>
      <c r="S11" s="226">
        <v>0</v>
      </c>
      <c r="T11" s="226">
        <v>0</v>
      </c>
      <c r="U11" s="226">
        <v>0</v>
      </c>
      <c r="V11" s="226">
        <v>0</v>
      </c>
      <c r="W11" s="226">
        <v>0</v>
      </c>
      <c r="X11" s="226">
        <v>0</v>
      </c>
      <c r="Y11" s="227">
        <f t="shared" si="1"/>
        <v>0</v>
      </c>
    </row>
    <row r="12" spans="1:25" ht="15" customHeight="1" x14ac:dyDescent="0.2">
      <c r="A12" s="9" t="s">
        <v>34</v>
      </c>
      <c r="B12" s="117" t="s">
        <v>322</v>
      </c>
      <c r="C12" s="223">
        <v>0</v>
      </c>
      <c r="D12" s="224">
        <v>0</v>
      </c>
      <c r="E12" s="224">
        <v>0</v>
      </c>
      <c r="F12" s="224">
        <v>0</v>
      </c>
      <c r="G12" s="224">
        <v>0</v>
      </c>
      <c r="H12" s="224">
        <v>0</v>
      </c>
      <c r="I12" s="224">
        <v>0</v>
      </c>
      <c r="J12" s="224">
        <v>0</v>
      </c>
      <c r="K12" s="224">
        <v>0</v>
      </c>
      <c r="L12" s="225">
        <f t="shared" si="0"/>
        <v>0</v>
      </c>
      <c r="M12" s="226">
        <v>0</v>
      </c>
      <c r="N12" s="226">
        <v>0</v>
      </c>
      <c r="O12" s="226">
        <v>0</v>
      </c>
      <c r="P12" s="226">
        <v>0</v>
      </c>
      <c r="Q12" s="226">
        <v>0</v>
      </c>
      <c r="R12" s="226">
        <v>0</v>
      </c>
      <c r="S12" s="226">
        <v>0</v>
      </c>
      <c r="T12" s="226">
        <v>0</v>
      </c>
      <c r="U12" s="226">
        <v>0</v>
      </c>
      <c r="V12" s="226">
        <v>0</v>
      </c>
      <c r="W12" s="226">
        <v>0</v>
      </c>
      <c r="X12" s="226">
        <v>0</v>
      </c>
      <c r="Y12" s="227">
        <f t="shared" si="1"/>
        <v>0</v>
      </c>
    </row>
    <row r="13" spans="1:25" ht="15" customHeight="1" x14ac:dyDescent="0.2">
      <c r="A13" s="9" t="s">
        <v>36</v>
      </c>
      <c r="B13" s="117" t="s">
        <v>323</v>
      </c>
      <c r="C13" s="223">
        <v>0</v>
      </c>
      <c r="D13" s="224">
        <v>0</v>
      </c>
      <c r="E13" s="224">
        <v>0</v>
      </c>
      <c r="F13" s="224">
        <v>0</v>
      </c>
      <c r="G13" s="224">
        <v>0</v>
      </c>
      <c r="H13" s="224">
        <v>0</v>
      </c>
      <c r="I13" s="224">
        <v>0</v>
      </c>
      <c r="J13" s="224">
        <v>0</v>
      </c>
      <c r="K13" s="224">
        <v>0</v>
      </c>
      <c r="L13" s="225">
        <f t="shared" si="0"/>
        <v>0</v>
      </c>
      <c r="M13" s="226">
        <v>0</v>
      </c>
      <c r="N13" s="226">
        <v>0</v>
      </c>
      <c r="O13" s="226">
        <v>0</v>
      </c>
      <c r="P13" s="226">
        <v>0</v>
      </c>
      <c r="Q13" s="226">
        <v>0</v>
      </c>
      <c r="R13" s="226">
        <v>0</v>
      </c>
      <c r="S13" s="226">
        <v>0</v>
      </c>
      <c r="T13" s="226">
        <v>0</v>
      </c>
      <c r="U13" s="226">
        <v>0</v>
      </c>
      <c r="V13" s="226">
        <v>0</v>
      </c>
      <c r="W13" s="226">
        <v>0</v>
      </c>
      <c r="X13" s="226">
        <v>0</v>
      </c>
      <c r="Y13" s="227">
        <f t="shared" si="1"/>
        <v>0</v>
      </c>
    </row>
    <row r="14" spans="1:25" ht="15" customHeight="1" x14ac:dyDescent="0.2">
      <c r="A14" s="9" t="s">
        <v>38</v>
      </c>
      <c r="B14" s="117" t="s">
        <v>324</v>
      </c>
      <c r="C14" s="223">
        <v>0</v>
      </c>
      <c r="D14" s="224">
        <v>0</v>
      </c>
      <c r="E14" s="224">
        <v>0</v>
      </c>
      <c r="F14" s="224">
        <v>0</v>
      </c>
      <c r="G14" s="224">
        <v>0</v>
      </c>
      <c r="H14" s="224">
        <v>0</v>
      </c>
      <c r="I14" s="224">
        <v>0</v>
      </c>
      <c r="J14" s="224">
        <v>0</v>
      </c>
      <c r="K14" s="224">
        <v>0</v>
      </c>
      <c r="L14" s="225">
        <f t="shared" si="0"/>
        <v>0</v>
      </c>
      <c r="M14" s="226">
        <v>0</v>
      </c>
      <c r="N14" s="226">
        <v>0</v>
      </c>
      <c r="O14" s="226">
        <v>0</v>
      </c>
      <c r="P14" s="226">
        <v>0</v>
      </c>
      <c r="Q14" s="226">
        <v>0</v>
      </c>
      <c r="R14" s="226">
        <v>0</v>
      </c>
      <c r="S14" s="226">
        <v>0</v>
      </c>
      <c r="T14" s="226">
        <v>0</v>
      </c>
      <c r="U14" s="226">
        <v>0</v>
      </c>
      <c r="V14" s="226">
        <v>0</v>
      </c>
      <c r="W14" s="226">
        <v>0</v>
      </c>
      <c r="X14" s="226">
        <v>0</v>
      </c>
      <c r="Y14" s="227">
        <f t="shared" si="1"/>
        <v>0</v>
      </c>
    </row>
    <row r="15" spans="1:25" ht="15" customHeight="1" x14ac:dyDescent="0.2">
      <c r="A15" s="9" t="s">
        <v>40</v>
      </c>
      <c r="B15" s="117" t="s">
        <v>325</v>
      </c>
      <c r="C15" s="223">
        <v>0</v>
      </c>
      <c r="D15" s="224">
        <v>0</v>
      </c>
      <c r="E15" s="224">
        <v>0</v>
      </c>
      <c r="F15" s="224">
        <v>0</v>
      </c>
      <c r="G15" s="224">
        <v>0</v>
      </c>
      <c r="H15" s="224">
        <v>0</v>
      </c>
      <c r="I15" s="224">
        <v>0</v>
      </c>
      <c r="J15" s="224">
        <v>0</v>
      </c>
      <c r="K15" s="224">
        <v>0</v>
      </c>
      <c r="L15" s="225">
        <f t="shared" si="0"/>
        <v>0</v>
      </c>
      <c r="M15" s="226">
        <v>0</v>
      </c>
      <c r="N15" s="226">
        <v>0</v>
      </c>
      <c r="O15" s="226">
        <v>0</v>
      </c>
      <c r="P15" s="226">
        <v>0</v>
      </c>
      <c r="Q15" s="226">
        <v>0</v>
      </c>
      <c r="R15" s="226">
        <v>0</v>
      </c>
      <c r="S15" s="226">
        <v>0</v>
      </c>
      <c r="T15" s="226">
        <v>0</v>
      </c>
      <c r="U15" s="226">
        <v>0</v>
      </c>
      <c r="V15" s="226">
        <v>0</v>
      </c>
      <c r="W15" s="226">
        <v>0</v>
      </c>
      <c r="X15" s="226">
        <v>0</v>
      </c>
      <c r="Y15" s="227">
        <f t="shared" si="1"/>
        <v>0</v>
      </c>
    </row>
    <row r="16" spans="1:25" ht="15" customHeight="1" x14ac:dyDescent="0.2">
      <c r="A16" s="9" t="s">
        <v>88</v>
      </c>
      <c r="B16" s="117" t="s">
        <v>326</v>
      </c>
      <c r="C16" s="223">
        <v>0</v>
      </c>
      <c r="D16" s="224">
        <v>0</v>
      </c>
      <c r="E16" s="224">
        <v>0</v>
      </c>
      <c r="F16" s="224">
        <v>0</v>
      </c>
      <c r="G16" s="224">
        <v>0</v>
      </c>
      <c r="H16" s="224">
        <v>0</v>
      </c>
      <c r="I16" s="224">
        <v>0</v>
      </c>
      <c r="J16" s="224">
        <v>0</v>
      </c>
      <c r="K16" s="224">
        <v>0</v>
      </c>
      <c r="L16" s="225">
        <f t="shared" si="0"/>
        <v>0</v>
      </c>
      <c r="M16" s="226">
        <v>0</v>
      </c>
      <c r="N16" s="226">
        <v>0</v>
      </c>
      <c r="O16" s="226">
        <v>0</v>
      </c>
      <c r="P16" s="226">
        <v>0</v>
      </c>
      <c r="Q16" s="226">
        <v>0</v>
      </c>
      <c r="R16" s="226">
        <v>0</v>
      </c>
      <c r="S16" s="226">
        <v>0</v>
      </c>
      <c r="T16" s="226">
        <v>0</v>
      </c>
      <c r="U16" s="226">
        <v>0</v>
      </c>
      <c r="V16" s="226">
        <v>0</v>
      </c>
      <c r="W16" s="226">
        <v>0</v>
      </c>
      <c r="X16" s="226">
        <v>0</v>
      </c>
      <c r="Y16" s="227">
        <f t="shared" si="1"/>
        <v>0</v>
      </c>
    </row>
    <row r="17" spans="1:25" ht="15" customHeight="1" x14ac:dyDescent="0.2">
      <c r="A17" s="9" t="s">
        <v>90</v>
      </c>
      <c r="B17" s="117" t="s">
        <v>327</v>
      </c>
      <c r="C17" s="223">
        <v>0</v>
      </c>
      <c r="D17" s="224">
        <v>0</v>
      </c>
      <c r="E17" s="224">
        <v>0</v>
      </c>
      <c r="F17" s="224">
        <v>0</v>
      </c>
      <c r="G17" s="224">
        <v>0</v>
      </c>
      <c r="H17" s="224">
        <v>0</v>
      </c>
      <c r="I17" s="224">
        <v>0</v>
      </c>
      <c r="J17" s="224">
        <v>0</v>
      </c>
      <c r="K17" s="224">
        <v>0</v>
      </c>
      <c r="L17" s="225">
        <f t="shared" si="0"/>
        <v>0</v>
      </c>
      <c r="M17" s="226">
        <v>0</v>
      </c>
      <c r="N17" s="226">
        <v>0</v>
      </c>
      <c r="O17" s="226">
        <v>0</v>
      </c>
      <c r="P17" s="226">
        <v>0</v>
      </c>
      <c r="Q17" s="226">
        <v>0</v>
      </c>
      <c r="R17" s="226">
        <v>0</v>
      </c>
      <c r="S17" s="226">
        <v>0</v>
      </c>
      <c r="T17" s="226">
        <v>0</v>
      </c>
      <c r="U17" s="226">
        <v>0</v>
      </c>
      <c r="V17" s="226">
        <v>0</v>
      </c>
      <c r="W17" s="226">
        <v>0</v>
      </c>
      <c r="X17" s="226">
        <v>0</v>
      </c>
      <c r="Y17" s="227">
        <f t="shared" si="1"/>
        <v>0</v>
      </c>
    </row>
    <row r="18" spans="1:25" ht="15" customHeight="1" x14ac:dyDescent="0.2">
      <c r="A18" s="9" t="s">
        <v>92</v>
      </c>
      <c r="B18" s="117" t="s">
        <v>328</v>
      </c>
      <c r="C18" s="223">
        <v>0</v>
      </c>
      <c r="D18" s="224">
        <v>0</v>
      </c>
      <c r="E18" s="224">
        <v>0</v>
      </c>
      <c r="F18" s="224">
        <v>0</v>
      </c>
      <c r="G18" s="224">
        <v>0</v>
      </c>
      <c r="H18" s="224">
        <v>0</v>
      </c>
      <c r="I18" s="224">
        <v>0</v>
      </c>
      <c r="J18" s="224">
        <v>0</v>
      </c>
      <c r="K18" s="224">
        <v>0</v>
      </c>
      <c r="L18" s="225">
        <f t="shared" si="0"/>
        <v>0</v>
      </c>
      <c r="M18" s="226">
        <v>0</v>
      </c>
      <c r="N18" s="226">
        <v>0</v>
      </c>
      <c r="O18" s="226">
        <v>0</v>
      </c>
      <c r="P18" s="226">
        <v>0</v>
      </c>
      <c r="Q18" s="226">
        <v>0</v>
      </c>
      <c r="R18" s="226">
        <v>0</v>
      </c>
      <c r="S18" s="226">
        <v>0</v>
      </c>
      <c r="T18" s="226">
        <v>0</v>
      </c>
      <c r="U18" s="226">
        <v>0</v>
      </c>
      <c r="V18" s="226">
        <v>0</v>
      </c>
      <c r="W18" s="226">
        <v>0</v>
      </c>
      <c r="X18" s="226">
        <v>0</v>
      </c>
      <c r="Y18" s="227">
        <f t="shared" si="1"/>
        <v>0</v>
      </c>
    </row>
    <row r="19" spans="1:25" ht="15" customHeight="1" x14ac:dyDescent="0.2">
      <c r="A19" s="9" t="s">
        <v>94</v>
      </c>
      <c r="B19" s="117" t="s">
        <v>329</v>
      </c>
      <c r="C19" s="223">
        <v>0</v>
      </c>
      <c r="D19" s="224">
        <v>0</v>
      </c>
      <c r="E19" s="224">
        <v>0</v>
      </c>
      <c r="F19" s="224">
        <v>0</v>
      </c>
      <c r="G19" s="224">
        <v>0</v>
      </c>
      <c r="H19" s="224">
        <v>0</v>
      </c>
      <c r="I19" s="224">
        <v>0</v>
      </c>
      <c r="J19" s="224">
        <v>0</v>
      </c>
      <c r="K19" s="224">
        <v>0</v>
      </c>
      <c r="L19" s="225">
        <f t="shared" si="0"/>
        <v>0</v>
      </c>
      <c r="M19" s="226">
        <v>0</v>
      </c>
      <c r="N19" s="226">
        <v>0</v>
      </c>
      <c r="O19" s="226">
        <v>0</v>
      </c>
      <c r="P19" s="226">
        <v>0</v>
      </c>
      <c r="Q19" s="226">
        <v>0</v>
      </c>
      <c r="R19" s="226">
        <v>0</v>
      </c>
      <c r="S19" s="226">
        <v>0</v>
      </c>
      <c r="T19" s="226">
        <v>0</v>
      </c>
      <c r="U19" s="226">
        <v>0</v>
      </c>
      <c r="V19" s="226">
        <v>0</v>
      </c>
      <c r="W19" s="226">
        <v>0</v>
      </c>
      <c r="X19" s="226">
        <v>0</v>
      </c>
      <c r="Y19" s="227">
        <f t="shared" si="1"/>
        <v>0</v>
      </c>
    </row>
    <row r="20" spans="1:25" ht="15" customHeight="1" x14ac:dyDescent="0.2">
      <c r="A20" s="9" t="s">
        <v>96</v>
      </c>
      <c r="B20" s="117" t="s">
        <v>330</v>
      </c>
      <c r="C20" s="223">
        <v>0</v>
      </c>
      <c r="D20" s="224">
        <v>0</v>
      </c>
      <c r="E20" s="224">
        <v>0</v>
      </c>
      <c r="F20" s="224">
        <v>0</v>
      </c>
      <c r="G20" s="224">
        <v>0</v>
      </c>
      <c r="H20" s="224">
        <v>0</v>
      </c>
      <c r="I20" s="224">
        <v>0</v>
      </c>
      <c r="J20" s="224">
        <v>0</v>
      </c>
      <c r="K20" s="224">
        <v>0</v>
      </c>
      <c r="L20" s="225">
        <f t="shared" si="0"/>
        <v>0</v>
      </c>
      <c r="M20" s="226">
        <v>0</v>
      </c>
      <c r="N20" s="226">
        <v>0</v>
      </c>
      <c r="O20" s="226">
        <v>0</v>
      </c>
      <c r="P20" s="226">
        <v>0</v>
      </c>
      <c r="Q20" s="226">
        <v>0</v>
      </c>
      <c r="R20" s="226">
        <v>0</v>
      </c>
      <c r="S20" s="226">
        <v>0</v>
      </c>
      <c r="T20" s="226">
        <v>0</v>
      </c>
      <c r="U20" s="226">
        <v>0</v>
      </c>
      <c r="V20" s="226">
        <v>0</v>
      </c>
      <c r="W20" s="226">
        <v>0</v>
      </c>
      <c r="X20" s="226">
        <v>0</v>
      </c>
      <c r="Y20" s="227">
        <f t="shared" si="1"/>
        <v>0</v>
      </c>
    </row>
    <row r="21" spans="1:25" ht="15" customHeight="1" x14ac:dyDescent="0.2">
      <c r="A21" s="9" t="s">
        <v>331</v>
      </c>
      <c r="B21" s="117" t="s">
        <v>332</v>
      </c>
      <c r="C21" s="223">
        <v>0</v>
      </c>
      <c r="D21" s="224">
        <v>0</v>
      </c>
      <c r="E21" s="224">
        <v>0</v>
      </c>
      <c r="F21" s="224">
        <v>0</v>
      </c>
      <c r="G21" s="224">
        <v>0</v>
      </c>
      <c r="H21" s="224">
        <v>0</v>
      </c>
      <c r="I21" s="224">
        <v>0</v>
      </c>
      <c r="J21" s="224">
        <v>0</v>
      </c>
      <c r="K21" s="224">
        <v>0</v>
      </c>
      <c r="L21" s="225">
        <f t="shared" si="0"/>
        <v>0</v>
      </c>
      <c r="M21" s="226">
        <v>0</v>
      </c>
      <c r="N21" s="226">
        <v>0</v>
      </c>
      <c r="O21" s="226">
        <v>0</v>
      </c>
      <c r="P21" s="226">
        <v>0</v>
      </c>
      <c r="Q21" s="226">
        <v>0</v>
      </c>
      <c r="R21" s="226">
        <v>0</v>
      </c>
      <c r="S21" s="226">
        <v>0</v>
      </c>
      <c r="T21" s="226">
        <v>0</v>
      </c>
      <c r="U21" s="226">
        <v>0</v>
      </c>
      <c r="V21" s="226">
        <v>0</v>
      </c>
      <c r="W21" s="226">
        <v>0</v>
      </c>
      <c r="X21" s="226">
        <v>0</v>
      </c>
      <c r="Y21" s="227">
        <f t="shared" si="1"/>
        <v>0</v>
      </c>
    </row>
    <row r="22" spans="1:25" ht="15" customHeight="1" x14ac:dyDescent="0.2">
      <c r="A22" s="9" t="s">
        <v>333</v>
      </c>
      <c r="B22" s="117" t="s">
        <v>334</v>
      </c>
      <c r="C22" s="223">
        <v>0</v>
      </c>
      <c r="D22" s="224">
        <v>0</v>
      </c>
      <c r="E22" s="224">
        <v>0</v>
      </c>
      <c r="F22" s="224">
        <v>0</v>
      </c>
      <c r="G22" s="224">
        <v>0</v>
      </c>
      <c r="H22" s="224">
        <v>0</v>
      </c>
      <c r="I22" s="224">
        <v>0</v>
      </c>
      <c r="J22" s="224">
        <v>0</v>
      </c>
      <c r="K22" s="224">
        <v>0</v>
      </c>
      <c r="L22" s="225">
        <f t="shared" si="0"/>
        <v>0</v>
      </c>
      <c r="M22" s="226">
        <v>0</v>
      </c>
      <c r="N22" s="226">
        <v>0</v>
      </c>
      <c r="O22" s="226">
        <v>0</v>
      </c>
      <c r="P22" s="226">
        <v>0</v>
      </c>
      <c r="Q22" s="226">
        <v>0</v>
      </c>
      <c r="R22" s="226">
        <v>0</v>
      </c>
      <c r="S22" s="226">
        <v>0</v>
      </c>
      <c r="T22" s="226">
        <v>0</v>
      </c>
      <c r="U22" s="226">
        <v>0</v>
      </c>
      <c r="V22" s="226">
        <v>0</v>
      </c>
      <c r="W22" s="226">
        <v>0</v>
      </c>
      <c r="X22" s="226">
        <v>0</v>
      </c>
      <c r="Y22" s="227">
        <f t="shared" si="1"/>
        <v>0</v>
      </c>
    </row>
    <row r="23" spans="1:25" ht="15" customHeight="1" x14ac:dyDescent="0.2">
      <c r="A23" s="9" t="s">
        <v>335</v>
      </c>
      <c r="B23" s="117" t="s">
        <v>336</v>
      </c>
      <c r="C23" s="223">
        <v>0</v>
      </c>
      <c r="D23" s="224">
        <v>0</v>
      </c>
      <c r="E23" s="224">
        <v>0</v>
      </c>
      <c r="F23" s="224">
        <v>0</v>
      </c>
      <c r="G23" s="224">
        <v>0</v>
      </c>
      <c r="H23" s="224">
        <v>0</v>
      </c>
      <c r="I23" s="224">
        <v>0</v>
      </c>
      <c r="J23" s="224">
        <v>0</v>
      </c>
      <c r="K23" s="224">
        <v>0</v>
      </c>
      <c r="L23" s="225">
        <f t="shared" si="0"/>
        <v>0</v>
      </c>
      <c r="M23" s="226">
        <v>0</v>
      </c>
      <c r="N23" s="226">
        <v>0</v>
      </c>
      <c r="O23" s="226">
        <v>0</v>
      </c>
      <c r="P23" s="226">
        <v>0</v>
      </c>
      <c r="Q23" s="226">
        <v>0</v>
      </c>
      <c r="R23" s="226">
        <v>0</v>
      </c>
      <c r="S23" s="226">
        <v>0</v>
      </c>
      <c r="T23" s="226">
        <v>0</v>
      </c>
      <c r="U23" s="226">
        <v>0</v>
      </c>
      <c r="V23" s="226">
        <v>0</v>
      </c>
      <c r="W23" s="226">
        <v>0</v>
      </c>
      <c r="X23" s="226">
        <v>0</v>
      </c>
      <c r="Y23" s="227">
        <f t="shared" si="1"/>
        <v>0</v>
      </c>
    </row>
    <row r="24" spans="1:25" ht="15" customHeight="1" x14ac:dyDescent="0.2">
      <c r="A24" s="9" t="s">
        <v>337</v>
      </c>
      <c r="B24" s="117" t="s">
        <v>338</v>
      </c>
      <c r="C24" s="223">
        <v>0</v>
      </c>
      <c r="D24" s="224">
        <v>0</v>
      </c>
      <c r="E24" s="224">
        <v>0</v>
      </c>
      <c r="F24" s="224">
        <v>0</v>
      </c>
      <c r="G24" s="224">
        <v>0</v>
      </c>
      <c r="H24" s="224">
        <v>0</v>
      </c>
      <c r="I24" s="224">
        <v>0</v>
      </c>
      <c r="J24" s="224">
        <v>0</v>
      </c>
      <c r="K24" s="224">
        <v>0</v>
      </c>
      <c r="L24" s="225">
        <f t="shared" si="0"/>
        <v>0</v>
      </c>
      <c r="M24" s="226">
        <v>0</v>
      </c>
      <c r="N24" s="226">
        <v>0</v>
      </c>
      <c r="O24" s="226">
        <v>0</v>
      </c>
      <c r="P24" s="226">
        <v>0</v>
      </c>
      <c r="Q24" s="226">
        <v>0</v>
      </c>
      <c r="R24" s="226">
        <v>0</v>
      </c>
      <c r="S24" s="226">
        <v>0</v>
      </c>
      <c r="T24" s="226">
        <v>0</v>
      </c>
      <c r="U24" s="226">
        <v>0</v>
      </c>
      <c r="V24" s="226">
        <v>0</v>
      </c>
      <c r="W24" s="226">
        <v>0</v>
      </c>
      <c r="X24" s="226">
        <v>0</v>
      </c>
      <c r="Y24" s="227">
        <f t="shared" si="1"/>
        <v>0</v>
      </c>
    </row>
    <row r="25" spans="1:25" ht="15" customHeight="1" x14ac:dyDescent="0.2">
      <c r="A25" s="9" t="s">
        <v>339</v>
      </c>
      <c r="B25" s="117" t="s">
        <v>340</v>
      </c>
      <c r="C25" s="223">
        <v>0</v>
      </c>
      <c r="D25" s="224">
        <v>0</v>
      </c>
      <c r="E25" s="224">
        <v>0</v>
      </c>
      <c r="F25" s="224">
        <v>0</v>
      </c>
      <c r="G25" s="224">
        <v>0</v>
      </c>
      <c r="H25" s="224">
        <v>0</v>
      </c>
      <c r="I25" s="224">
        <v>0</v>
      </c>
      <c r="J25" s="224">
        <v>0</v>
      </c>
      <c r="K25" s="224">
        <v>0</v>
      </c>
      <c r="L25" s="225">
        <f t="shared" si="0"/>
        <v>0</v>
      </c>
      <c r="M25" s="226">
        <v>0</v>
      </c>
      <c r="N25" s="226">
        <v>0</v>
      </c>
      <c r="O25" s="226">
        <v>0</v>
      </c>
      <c r="P25" s="226">
        <v>0</v>
      </c>
      <c r="Q25" s="226">
        <v>0</v>
      </c>
      <c r="R25" s="226">
        <v>0</v>
      </c>
      <c r="S25" s="226">
        <v>0</v>
      </c>
      <c r="T25" s="226">
        <v>0</v>
      </c>
      <c r="U25" s="226">
        <v>0</v>
      </c>
      <c r="V25" s="226">
        <v>0</v>
      </c>
      <c r="W25" s="226">
        <v>0</v>
      </c>
      <c r="X25" s="226">
        <v>0</v>
      </c>
      <c r="Y25" s="227">
        <f t="shared" si="1"/>
        <v>0</v>
      </c>
    </row>
    <row r="26" spans="1:25" ht="15" customHeight="1" x14ac:dyDescent="0.2">
      <c r="A26" s="9" t="s">
        <v>341</v>
      </c>
      <c r="B26" s="117" t="s">
        <v>342</v>
      </c>
      <c r="C26" s="223">
        <v>0</v>
      </c>
      <c r="D26" s="224">
        <v>0</v>
      </c>
      <c r="E26" s="224">
        <v>0</v>
      </c>
      <c r="F26" s="224">
        <v>0</v>
      </c>
      <c r="G26" s="224">
        <v>0</v>
      </c>
      <c r="H26" s="224">
        <v>0</v>
      </c>
      <c r="I26" s="224">
        <v>0</v>
      </c>
      <c r="J26" s="224">
        <v>0</v>
      </c>
      <c r="K26" s="224">
        <v>0</v>
      </c>
      <c r="L26" s="225">
        <f t="shared" si="0"/>
        <v>0</v>
      </c>
      <c r="M26" s="226">
        <v>0</v>
      </c>
      <c r="N26" s="226">
        <v>0</v>
      </c>
      <c r="O26" s="226">
        <v>0</v>
      </c>
      <c r="P26" s="226">
        <v>0</v>
      </c>
      <c r="Q26" s="226">
        <v>0</v>
      </c>
      <c r="R26" s="226">
        <v>0</v>
      </c>
      <c r="S26" s="226">
        <v>0</v>
      </c>
      <c r="T26" s="226">
        <v>0</v>
      </c>
      <c r="U26" s="226">
        <v>0</v>
      </c>
      <c r="V26" s="226">
        <v>0</v>
      </c>
      <c r="W26" s="226">
        <v>0</v>
      </c>
      <c r="X26" s="226">
        <v>0</v>
      </c>
      <c r="Y26" s="227">
        <f t="shared" si="1"/>
        <v>0</v>
      </c>
    </row>
    <row r="27" spans="1:25" ht="15" customHeight="1" x14ac:dyDescent="0.2">
      <c r="A27" s="9" t="s">
        <v>343</v>
      </c>
      <c r="B27" s="117" t="s">
        <v>344</v>
      </c>
      <c r="C27" s="223">
        <v>0</v>
      </c>
      <c r="D27" s="224">
        <v>0</v>
      </c>
      <c r="E27" s="224">
        <v>0</v>
      </c>
      <c r="F27" s="224">
        <v>0</v>
      </c>
      <c r="G27" s="224">
        <v>0</v>
      </c>
      <c r="H27" s="224">
        <v>0</v>
      </c>
      <c r="I27" s="224">
        <v>0</v>
      </c>
      <c r="J27" s="224">
        <v>0</v>
      </c>
      <c r="K27" s="224">
        <v>0</v>
      </c>
      <c r="L27" s="225">
        <f t="shared" si="0"/>
        <v>0</v>
      </c>
      <c r="M27" s="226">
        <v>0</v>
      </c>
      <c r="N27" s="226">
        <v>0</v>
      </c>
      <c r="O27" s="226">
        <v>0</v>
      </c>
      <c r="P27" s="226">
        <v>0</v>
      </c>
      <c r="Q27" s="226">
        <v>0</v>
      </c>
      <c r="R27" s="226">
        <v>0</v>
      </c>
      <c r="S27" s="226">
        <v>0</v>
      </c>
      <c r="T27" s="226">
        <v>0</v>
      </c>
      <c r="U27" s="226">
        <v>0</v>
      </c>
      <c r="V27" s="226">
        <v>0</v>
      </c>
      <c r="W27" s="226">
        <v>0</v>
      </c>
      <c r="X27" s="226">
        <v>0</v>
      </c>
      <c r="Y27" s="227">
        <f t="shared" si="1"/>
        <v>0</v>
      </c>
    </row>
    <row r="28" spans="1:25" ht="15" customHeight="1" x14ac:dyDescent="0.2">
      <c r="A28" s="9" t="s">
        <v>345</v>
      </c>
      <c r="B28" s="117" t="s">
        <v>346</v>
      </c>
      <c r="C28" s="223">
        <v>0</v>
      </c>
      <c r="D28" s="224">
        <v>0</v>
      </c>
      <c r="E28" s="224">
        <v>0</v>
      </c>
      <c r="F28" s="224">
        <v>0</v>
      </c>
      <c r="G28" s="224">
        <v>0</v>
      </c>
      <c r="H28" s="224">
        <v>0</v>
      </c>
      <c r="I28" s="224">
        <v>0</v>
      </c>
      <c r="J28" s="224">
        <v>0</v>
      </c>
      <c r="K28" s="224">
        <v>0</v>
      </c>
      <c r="L28" s="225">
        <f t="shared" si="0"/>
        <v>0</v>
      </c>
      <c r="M28" s="226">
        <v>0</v>
      </c>
      <c r="N28" s="226">
        <v>0</v>
      </c>
      <c r="O28" s="226">
        <v>0</v>
      </c>
      <c r="P28" s="226">
        <v>0</v>
      </c>
      <c r="Q28" s="226">
        <v>0</v>
      </c>
      <c r="R28" s="226">
        <v>0</v>
      </c>
      <c r="S28" s="226">
        <v>0</v>
      </c>
      <c r="T28" s="226">
        <v>0</v>
      </c>
      <c r="U28" s="226">
        <v>0</v>
      </c>
      <c r="V28" s="226">
        <v>0</v>
      </c>
      <c r="W28" s="226">
        <v>0</v>
      </c>
      <c r="X28" s="226">
        <v>0</v>
      </c>
      <c r="Y28" s="227">
        <f t="shared" si="1"/>
        <v>0</v>
      </c>
    </row>
    <row r="29" spans="1:25" ht="15" customHeight="1" x14ac:dyDescent="0.2">
      <c r="A29" s="9" t="s">
        <v>347</v>
      </c>
      <c r="B29" s="117" t="s">
        <v>348</v>
      </c>
      <c r="C29" s="223">
        <v>0</v>
      </c>
      <c r="D29" s="224">
        <v>0</v>
      </c>
      <c r="E29" s="224">
        <v>0</v>
      </c>
      <c r="F29" s="224">
        <v>0</v>
      </c>
      <c r="G29" s="224">
        <v>0</v>
      </c>
      <c r="H29" s="224">
        <v>0</v>
      </c>
      <c r="I29" s="224">
        <v>0</v>
      </c>
      <c r="J29" s="224">
        <v>0</v>
      </c>
      <c r="K29" s="224">
        <v>0</v>
      </c>
      <c r="L29" s="225">
        <f t="shared" si="0"/>
        <v>0</v>
      </c>
      <c r="M29" s="226">
        <v>0</v>
      </c>
      <c r="N29" s="226">
        <v>0</v>
      </c>
      <c r="O29" s="226">
        <v>0</v>
      </c>
      <c r="P29" s="226">
        <v>0</v>
      </c>
      <c r="Q29" s="226">
        <v>0</v>
      </c>
      <c r="R29" s="226">
        <v>0</v>
      </c>
      <c r="S29" s="226">
        <v>0</v>
      </c>
      <c r="T29" s="226">
        <v>0</v>
      </c>
      <c r="U29" s="226">
        <v>0</v>
      </c>
      <c r="V29" s="226">
        <v>0</v>
      </c>
      <c r="W29" s="226">
        <v>0</v>
      </c>
      <c r="X29" s="226">
        <v>0</v>
      </c>
      <c r="Y29" s="227">
        <f t="shared" si="1"/>
        <v>0</v>
      </c>
    </row>
    <row r="30" spans="1:25" ht="15" customHeight="1" x14ac:dyDescent="0.2">
      <c r="A30" s="9" t="s">
        <v>349</v>
      </c>
      <c r="B30" s="117" t="s">
        <v>350</v>
      </c>
      <c r="C30" s="223">
        <v>0</v>
      </c>
      <c r="D30" s="224">
        <v>0</v>
      </c>
      <c r="E30" s="224">
        <v>0</v>
      </c>
      <c r="F30" s="224">
        <v>0</v>
      </c>
      <c r="G30" s="224">
        <v>0</v>
      </c>
      <c r="H30" s="224">
        <v>0</v>
      </c>
      <c r="I30" s="224">
        <v>0</v>
      </c>
      <c r="J30" s="224">
        <v>0</v>
      </c>
      <c r="K30" s="224">
        <v>0</v>
      </c>
      <c r="L30" s="225">
        <f t="shared" si="0"/>
        <v>0</v>
      </c>
      <c r="M30" s="226">
        <v>0</v>
      </c>
      <c r="N30" s="226">
        <v>0</v>
      </c>
      <c r="O30" s="226">
        <v>0</v>
      </c>
      <c r="P30" s="226">
        <v>0</v>
      </c>
      <c r="Q30" s="226">
        <v>0</v>
      </c>
      <c r="R30" s="226">
        <v>0</v>
      </c>
      <c r="S30" s="226">
        <v>0</v>
      </c>
      <c r="T30" s="226">
        <v>0</v>
      </c>
      <c r="U30" s="226">
        <v>0</v>
      </c>
      <c r="V30" s="226">
        <v>0</v>
      </c>
      <c r="W30" s="226">
        <v>0</v>
      </c>
      <c r="X30" s="226">
        <v>0</v>
      </c>
      <c r="Y30" s="227">
        <f t="shared" si="1"/>
        <v>0</v>
      </c>
    </row>
    <row r="31" spans="1:25" ht="15" customHeight="1" x14ac:dyDescent="0.2">
      <c r="A31" s="9" t="s">
        <v>351</v>
      </c>
      <c r="B31" s="117" t="s">
        <v>352</v>
      </c>
      <c r="C31" s="223">
        <v>0</v>
      </c>
      <c r="D31" s="224">
        <v>0</v>
      </c>
      <c r="E31" s="224">
        <v>0</v>
      </c>
      <c r="F31" s="224">
        <v>0</v>
      </c>
      <c r="G31" s="224">
        <v>0</v>
      </c>
      <c r="H31" s="224">
        <v>0</v>
      </c>
      <c r="I31" s="224">
        <v>0</v>
      </c>
      <c r="J31" s="224">
        <v>0</v>
      </c>
      <c r="K31" s="224">
        <v>0</v>
      </c>
      <c r="L31" s="225">
        <f t="shared" si="0"/>
        <v>0</v>
      </c>
      <c r="M31" s="226">
        <v>0</v>
      </c>
      <c r="N31" s="226">
        <v>0</v>
      </c>
      <c r="O31" s="226">
        <v>0</v>
      </c>
      <c r="P31" s="226">
        <v>0</v>
      </c>
      <c r="Q31" s="226">
        <v>0</v>
      </c>
      <c r="R31" s="226">
        <v>0</v>
      </c>
      <c r="S31" s="226">
        <v>0</v>
      </c>
      <c r="T31" s="226">
        <v>0</v>
      </c>
      <c r="U31" s="226">
        <v>0</v>
      </c>
      <c r="V31" s="226">
        <v>0</v>
      </c>
      <c r="W31" s="226">
        <v>0</v>
      </c>
      <c r="X31" s="226">
        <v>0</v>
      </c>
      <c r="Y31" s="227">
        <f t="shared" si="1"/>
        <v>0</v>
      </c>
    </row>
    <row r="32" spans="1:25" ht="15" customHeight="1" x14ac:dyDescent="0.2">
      <c r="A32" s="9" t="s">
        <v>353</v>
      </c>
      <c r="B32" s="117" t="s">
        <v>354</v>
      </c>
      <c r="C32" s="223">
        <v>0</v>
      </c>
      <c r="D32" s="224">
        <v>0</v>
      </c>
      <c r="E32" s="224">
        <v>0</v>
      </c>
      <c r="F32" s="224">
        <v>0</v>
      </c>
      <c r="G32" s="224">
        <v>0</v>
      </c>
      <c r="H32" s="224">
        <v>0</v>
      </c>
      <c r="I32" s="224">
        <v>0</v>
      </c>
      <c r="J32" s="224">
        <v>0</v>
      </c>
      <c r="K32" s="224">
        <v>0</v>
      </c>
      <c r="L32" s="225">
        <f t="shared" si="0"/>
        <v>0</v>
      </c>
      <c r="M32" s="226">
        <v>0</v>
      </c>
      <c r="N32" s="226">
        <v>0</v>
      </c>
      <c r="O32" s="226">
        <v>0</v>
      </c>
      <c r="P32" s="226">
        <v>0</v>
      </c>
      <c r="Q32" s="226">
        <v>0</v>
      </c>
      <c r="R32" s="226">
        <v>0</v>
      </c>
      <c r="S32" s="226">
        <v>0</v>
      </c>
      <c r="T32" s="226">
        <v>0</v>
      </c>
      <c r="U32" s="226">
        <v>0</v>
      </c>
      <c r="V32" s="226">
        <v>0</v>
      </c>
      <c r="W32" s="226">
        <v>0</v>
      </c>
      <c r="X32" s="226">
        <v>0</v>
      </c>
      <c r="Y32" s="227">
        <f t="shared" si="1"/>
        <v>0</v>
      </c>
    </row>
    <row r="33" spans="1:25" ht="15" customHeight="1" x14ac:dyDescent="0.2">
      <c r="A33" s="9" t="s">
        <v>355</v>
      </c>
      <c r="B33" s="117" t="s">
        <v>356</v>
      </c>
      <c r="C33" s="223">
        <v>0</v>
      </c>
      <c r="D33" s="224">
        <v>0</v>
      </c>
      <c r="E33" s="224">
        <v>0</v>
      </c>
      <c r="F33" s="224">
        <v>0</v>
      </c>
      <c r="G33" s="224">
        <v>0</v>
      </c>
      <c r="H33" s="224">
        <v>0</v>
      </c>
      <c r="I33" s="224">
        <v>0</v>
      </c>
      <c r="J33" s="224">
        <v>0</v>
      </c>
      <c r="K33" s="224">
        <v>0</v>
      </c>
      <c r="L33" s="225">
        <f t="shared" si="0"/>
        <v>0</v>
      </c>
      <c r="M33" s="226">
        <v>0</v>
      </c>
      <c r="N33" s="226">
        <v>0</v>
      </c>
      <c r="O33" s="226">
        <v>0</v>
      </c>
      <c r="P33" s="226">
        <v>0</v>
      </c>
      <c r="Q33" s="226">
        <v>0</v>
      </c>
      <c r="R33" s="226">
        <v>0</v>
      </c>
      <c r="S33" s="226">
        <v>0</v>
      </c>
      <c r="T33" s="226">
        <v>0</v>
      </c>
      <c r="U33" s="226">
        <v>0</v>
      </c>
      <c r="V33" s="226">
        <v>0</v>
      </c>
      <c r="W33" s="226">
        <v>0</v>
      </c>
      <c r="X33" s="226">
        <v>0</v>
      </c>
      <c r="Y33" s="227">
        <f t="shared" si="1"/>
        <v>0</v>
      </c>
    </row>
    <row r="34" spans="1:25" ht="15" customHeight="1" x14ac:dyDescent="0.2">
      <c r="A34" s="9" t="s">
        <v>357</v>
      </c>
      <c r="B34" s="117" t="s">
        <v>358</v>
      </c>
      <c r="C34" s="223">
        <v>0</v>
      </c>
      <c r="D34" s="224">
        <v>0</v>
      </c>
      <c r="E34" s="224">
        <v>0</v>
      </c>
      <c r="F34" s="224">
        <v>0</v>
      </c>
      <c r="G34" s="224">
        <v>0</v>
      </c>
      <c r="H34" s="224">
        <v>0</v>
      </c>
      <c r="I34" s="224">
        <v>0</v>
      </c>
      <c r="J34" s="224">
        <v>0</v>
      </c>
      <c r="K34" s="224">
        <v>0</v>
      </c>
      <c r="L34" s="225">
        <f t="shared" si="0"/>
        <v>0</v>
      </c>
      <c r="M34" s="226">
        <v>0</v>
      </c>
      <c r="N34" s="226">
        <v>0</v>
      </c>
      <c r="O34" s="226">
        <v>0</v>
      </c>
      <c r="P34" s="226">
        <v>0</v>
      </c>
      <c r="Q34" s="226">
        <v>0</v>
      </c>
      <c r="R34" s="226">
        <v>0</v>
      </c>
      <c r="S34" s="226">
        <v>0</v>
      </c>
      <c r="T34" s="226">
        <v>0</v>
      </c>
      <c r="U34" s="226">
        <v>0</v>
      </c>
      <c r="V34" s="226">
        <v>0</v>
      </c>
      <c r="W34" s="226">
        <v>0</v>
      </c>
      <c r="X34" s="226">
        <v>0</v>
      </c>
      <c r="Y34" s="227">
        <f t="shared" si="1"/>
        <v>0</v>
      </c>
    </row>
    <row r="35" spans="1:25" ht="15" customHeight="1" x14ac:dyDescent="0.2">
      <c r="A35" s="9" t="s">
        <v>359</v>
      </c>
      <c r="B35" s="117" t="s">
        <v>360</v>
      </c>
      <c r="C35" s="223">
        <v>0</v>
      </c>
      <c r="D35" s="224">
        <v>0</v>
      </c>
      <c r="E35" s="224">
        <v>0</v>
      </c>
      <c r="F35" s="224">
        <v>0</v>
      </c>
      <c r="G35" s="224">
        <v>0</v>
      </c>
      <c r="H35" s="224">
        <v>0</v>
      </c>
      <c r="I35" s="224">
        <v>0</v>
      </c>
      <c r="J35" s="224">
        <v>0</v>
      </c>
      <c r="K35" s="224">
        <v>0</v>
      </c>
      <c r="L35" s="225">
        <f t="shared" si="0"/>
        <v>0</v>
      </c>
      <c r="M35" s="226">
        <v>0</v>
      </c>
      <c r="N35" s="226">
        <v>0</v>
      </c>
      <c r="O35" s="226">
        <v>0</v>
      </c>
      <c r="P35" s="226">
        <v>0</v>
      </c>
      <c r="Q35" s="226">
        <v>0</v>
      </c>
      <c r="R35" s="226">
        <v>0</v>
      </c>
      <c r="S35" s="226">
        <v>0</v>
      </c>
      <c r="T35" s="226">
        <v>0</v>
      </c>
      <c r="U35" s="226">
        <v>0</v>
      </c>
      <c r="V35" s="226">
        <v>0</v>
      </c>
      <c r="W35" s="226">
        <v>0</v>
      </c>
      <c r="X35" s="226">
        <v>0</v>
      </c>
      <c r="Y35" s="227">
        <f t="shared" si="1"/>
        <v>0</v>
      </c>
    </row>
    <row r="36" spans="1:25" ht="15" customHeight="1" x14ac:dyDescent="0.2">
      <c r="A36" s="9" t="s">
        <v>361</v>
      </c>
      <c r="B36" s="117" t="s">
        <v>362</v>
      </c>
      <c r="C36" s="223">
        <v>0</v>
      </c>
      <c r="D36" s="224">
        <v>0</v>
      </c>
      <c r="E36" s="224">
        <v>0</v>
      </c>
      <c r="F36" s="224">
        <v>0</v>
      </c>
      <c r="G36" s="224">
        <v>0</v>
      </c>
      <c r="H36" s="224">
        <v>0</v>
      </c>
      <c r="I36" s="224">
        <v>0</v>
      </c>
      <c r="J36" s="224">
        <v>0</v>
      </c>
      <c r="K36" s="224">
        <v>0</v>
      </c>
      <c r="L36" s="225">
        <f t="shared" si="0"/>
        <v>0</v>
      </c>
      <c r="M36" s="226">
        <v>0</v>
      </c>
      <c r="N36" s="226">
        <v>0</v>
      </c>
      <c r="O36" s="226">
        <v>0</v>
      </c>
      <c r="P36" s="226">
        <v>0</v>
      </c>
      <c r="Q36" s="226">
        <v>0</v>
      </c>
      <c r="R36" s="226">
        <v>0</v>
      </c>
      <c r="S36" s="226">
        <v>0</v>
      </c>
      <c r="T36" s="226">
        <v>0</v>
      </c>
      <c r="U36" s="226">
        <v>0</v>
      </c>
      <c r="V36" s="226">
        <v>0</v>
      </c>
      <c r="W36" s="226">
        <v>0</v>
      </c>
      <c r="X36" s="226">
        <v>0</v>
      </c>
      <c r="Y36" s="227">
        <f t="shared" si="1"/>
        <v>0</v>
      </c>
    </row>
    <row r="37" spans="1:25" ht="15" customHeight="1" x14ac:dyDescent="0.2">
      <c r="A37" s="9" t="s">
        <v>363</v>
      </c>
      <c r="B37" s="117" t="s">
        <v>364</v>
      </c>
      <c r="C37" s="223">
        <v>0</v>
      </c>
      <c r="D37" s="224">
        <v>0</v>
      </c>
      <c r="E37" s="224">
        <v>0</v>
      </c>
      <c r="F37" s="224">
        <v>0</v>
      </c>
      <c r="G37" s="224">
        <v>0</v>
      </c>
      <c r="H37" s="224">
        <v>0</v>
      </c>
      <c r="I37" s="224">
        <v>0</v>
      </c>
      <c r="J37" s="224">
        <v>0</v>
      </c>
      <c r="K37" s="224">
        <v>0</v>
      </c>
      <c r="L37" s="225">
        <f t="shared" si="0"/>
        <v>0</v>
      </c>
      <c r="M37" s="226">
        <v>0</v>
      </c>
      <c r="N37" s="226">
        <v>0</v>
      </c>
      <c r="O37" s="226">
        <v>0</v>
      </c>
      <c r="P37" s="226">
        <v>0</v>
      </c>
      <c r="Q37" s="226">
        <v>0</v>
      </c>
      <c r="R37" s="226">
        <v>0</v>
      </c>
      <c r="S37" s="226">
        <v>0</v>
      </c>
      <c r="T37" s="226">
        <v>0</v>
      </c>
      <c r="U37" s="226">
        <v>0</v>
      </c>
      <c r="V37" s="226">
        <v>0</v>
      </c>
      <c r="W37" s="226">
        <v>0</v>
      </c>
      <c r="X37" s="226">
        <v>0</v>
      </c>
      <c r="Y37" s="227">
        <f t="shared" si="1"/>
        <v>0</v>
      </c>
    </row>
    <row r="38" spans="1:25" ht="15" customHeight="1" x14ac:dyDescent="0.2">
      <c r="A38" s="9" t="s">
        <v>365</v>
      </c>
      <c r="B38" s="117" t="s">
        <v>366</v>
      </c>
      <c r="C38" s="223">
        <v>0</v>
      </c>
      <c r="D38" s="224">
        <v>0</v>
      </c>
      <c r="E38" s="224">
        <v>0</v>
      </c>
      <c r="F38" s="224">
        <v>0</v>
      </c>
      <c r="G38" s="224">
        <v>0</v>
      </c>
      <c r="H38" s="224">
        <v>0</v>
      </c>
      <c r="I38" s="224">
        <v>0</v>
      </c>
      <c r="J38" s="224">
        <v>0</v>
      </c>
      <c r="K38" s="224">
        <v>0</v>
      </c>
      <c r="L38" s="225">
        <f t="shared" si="0"/>
        <v>0</v>
      </c>
      <c r="M38" s="226">
        <v>0</v>
      </c>
      <c r="N38" s="226">
        <v>0</v>
      </c>
      <c r="O38" s="226">
        <v>0</v>
      </c>
      <c r="P38" s="226">
        <v>0</v>
      </c>
      <c r="Q38" s="226">
        <v>0</v>
      </c>
      <c r="R38" s="226">
        <v>0</v>
      </c>
      <c r="S38" s="226">
        <v>0</v>
      </c>
      <c r="T38" s="226">
        <v>0</v>
      </c>
      <c r="U38" s="226">
        <v>0</v>
      </c>
      <c r="V38" s="226">
        <v>0</v>
      </c>
      <c r="W38" s="226">
        <v>0</v>
      </c>
      <c r="X38" s="226">
        <v>0</v>
      </c>
      <c r="Y38" s="227">
        <f t="shared" si="1"/>
        <v>0</v>
      </c>
    </row>
    <row r="39" spans="1:25" ht="15" customHeight="1" x14ac:dyDescent="0.2">
      <c r="A39" s="9" t="s">
        <v>367</v>
      </c>
      <c r="B39" s="117" t="s">
        <v>368</v>
      </c>
      <c r="C39" s="223">
        <v>0</v>
      </c>
      <c r="D39" s="224">
        <v>0</v>
      </c>
      <c r="E39" s="224">
        <v>0</v>
      </c>
      <c r="F39" s="224">
        <v>0</v>
      </c>
      <c r="G39" s="224">
        <v>0</v>
      </c>
      <c r="H39" s="224">
        <v>0</v>
      </c>
      <c r="I39" s="224">
        <v>0</v>
      </c>
      <c r="J39" s="224">
        <v>0</v>
      </c>
      <c r="K39" s="224">
        <v>0</v>
      </c>
      <c r="L39" s="225">
        <f t="shared" si="0"/>
        <v>0</v>
      </c>
      <c r="M39" s="226">
        <v>0</v>
      </c>
      <c r="N39" s="226">
        <v>0</v>
      </c>
      <c r="O39" s="226">
        <v>0</v>
      </c>
      <c r="P39" s="226">
        <v>0</v>
      </c>
      <c r="Q39" s="226">
        <v>0</v>
      </c>
      <c r="R39" s="226">
        <v>0</v>
      </c>
      <c r="S39" s="226">
        <v>0</v>
      </c>
      <c r="T39" s="226">
        <v>0</v>
      </c>
      <c r="U39" s="226">
        <v>0</v>
      </c>
      <c r="V39" s="226">
        <v>0</v>
      </c>
      <c r="W39" s="226">
        <v>0</v>
      </c>
      <c r="X39" s="226">
        <v>0</v>
      </c>
      <c r="Y39" s="227">
        <f t="shared" si="1"/>
        <v>0</v>
      </c>
    </row>
    <row r="40" spans="1:25" ht="15" customHeight="1" x14ac:dyDescent="0.2">
      <c r="A40" s="9" t="s">
        <v>369</v>
      </c>
      <c r="B40" s="117" t="s">
        <v>370</v>
      </c>
      <c r="C40" s="223">
        <v>0</v>
      </c>
      <c r="D40" s="224">
        <v>0</v>
      </c>
      <c r="E40" s="224">
        <v>0</v>
      </c>
      <c r="F40" s="224">
        <v>0</v>
      </c>
      <c r="G40" s="224">
        <v>0</v>
      </c>
      <c r="H40" s="224">
        <v>0</v>
      </c>
      <c r="I40" s="224">
        <v>0</v>
      </c>
      <c r="J40" s="224">
        <v>0</v>
      </c>
      <c r="K40" s="224">
        <v>0</v>
      </c>
      <c r="L40" s="225">
        <f t="shared" si="0"/>
        <v>0</v>
      </c>
      <c r="M40" s="226">
        <v>0</v>
      </c>
      <c r="N40" s="226">
        <v>0</v>
      </c>
      <c r="O40" s="226">
        <v>0</v>
      </c>
      <c r="P40" s="226">
        <v>0</v>
      </c>
      <c r="Q40" s="226">
        <v>0</v>
      </c>
      <c r="R40" s="226">
        <v>0</v>
      </c>
      <c r="S40" s="226">
        <v>0</v>
      </c>
      <c r="T40" s="226">
        <v>0</v>
      </c>
      <c r="U40" s="226">
        <v>0</v>
      </c>
      <c r="V40" s="226">
        <v>0</v>
      </c>
      <c r="W40" s="226">
        <v>0</v>
      </c>
      <c r="X40" s="226">
        <v>0</v>
      </c>
      <c r="Y40" s="227">
        <f t="shared" si="1"/>
        <v>0</v>
      </c>
    </row>
    <row r="41" spans="1:25" ht="15" customHeight="1" x14ac:dyDescent="0.2">
      <c r="A41" s="9" t="s">
        <v>371</v>
      </c>
      <c r="B41" s="117" t="s">
        <v>372</v>
      </c>
      <c r="C41" s="223">
        <v>0</v>
      </c>
      <c r="D41" s="224">
        <v>0</v>
      </c>
      <c r="E41" s="224">
        <v>0</v>
      </c>
      <c r="F41" s="224">
        <v>0</v>
      </c>
      <c r="G41" s="224">
        <v>0</v>
      </c>
      <c r="H41" s="224">
        <v>0</v>
      </c>
      <c r="I41" s="224">
        <v>0</v>
      </c>
      <c r="J41" s="224">
        <v>0</v>
      </c>
      <c r="K41" s="224">
        <v>0</v>
      </c>
      <c r="L41" s="225">
        <f t="shared" si="0"/>
        <v>0</v>
      </c>
      <c r="M41" s="226">
        <v>0</v>
      </c>
      <c r="N41" s="226">
        <v>0</v>
      </c>
      <c r="O41" s="226">
        <v>0</v>
      </c>
      <c r="P41" s="226">
        <v>0</v>
      </c>
      <c r="Q41" s="226">
        <v>0</v>
      </c>
      <c r="R41" s="226">
        <v>0</v>
      </c>
      <c r="S41" s="226">
        <v>0</v>
      </c>
      <c r="T41" s="226">
        <v>0</v>
      </c>
      <c r="U41" s="226">
        <v>0</v>
      </c>
      <c r="V41" s="226">
        <v>0</v>
      </c>
      <c r="W41" s="226">
        <v>0</v>
      </c>
      <c r="X41" s="226">
        <v>0</v>
      </c>
      <c r="Y41" s="227">
        <f t="shared" si="1"/>
        <v>0</v>
      </c>
    </row>
    <row r="42" spans="1:25" ht="15" customHeight="1" x14ac:dyDescent="0.2">
      <c r="A42" s="9" t="s">
        <v>373</v>
      </c>
      <c r="B42" s="117" t="s">
        <v>374</v>
      </c>
      <c r="C42" s="223">
        <v>0</v>
      </c>
      <c r="D42" s="224">
        <v>0</v>
      </c>
      <c r="E42" s="224">
        <v>0</v>
      </c>
      <c r="F42" s="224">
        <v>0</v>
      </c>
      <c r="G42" s="224">
        <v>0</v>
      </c>
      <c r="H42" s="224">
        <v>0</v>
      </c>
      <c r="I42" s="224">
        <v>0</v>
      </c>
      <c r="J42" s="224">
        <v>0</v>
      </c>
      <c r="K42" s="224">
        <v>0</v>
      </c>
      <c r="L42" s="225">
        <f t="shared" si="0"/>
        <v>0</v>
      </c>
      <c r="M42" s="226">
        <v>0</v>
      </c>
      <c r="N42" s="226">
        <v>0</v>
      </c>
      <c r="O42" s="226">
        <v>0</v>
      </c>
      <c r="P42" s="226">
        <v>0</v>
      </c>
      <c r="Q42" s="226">
        <v>0</v>
      </c>
      <c r="R42" s="226">
        <v>0</v>
      </c>
      <c r="S42" s="226">
        <v>0</v>
      </c>
      <c r="T42" s="226">
        <v>0</v>
      </c>
      <c r="U42" s="226">
        <v>0</v>
      </c>
      <c r="V42" s="226">
        <v>0</v>
      </c>
      <c r="W42" s="226">
        <v>0</v>
      </c>
      <c r="X42" s="226">
        <v>0</v>
      </c>
      <c r="Y42" s="227">
        <f t="shared" si="1"/>
        <v>0</v>
      </c>
    </row>
    <row r="43" spans="1:25" ht="15" customHeight="1" x14ac:dyDescent="0.2">
      <c r="A43" s="9" t="s">
        <v>375</v>
      </c>
      <c r="B43" s="117" t="s">
        <v>376</v>
      </c>
      <c r="C43" s="223">
        <v>0</v>
      </c>
      <c r="D43" s="224">
        <v>0</v>
      </c>
      <c r="E43" s="224">
        <v>0</v>
      </c>
      <c r="F43" s="224">
        <v>0</v>
      </c>
      <c r="G43" s="224">
        <v>0</v>
      </c>
      <c r="H43" s="224">
        <v>0</v>
      </c>
      <c r="I43" s="224">
        <v>0</v>
      </c>
      <c r="J43" s="224">
        <v>0</v>
      </c>
      <c r="K43" s="224">
        <v>0</v>
      </c>
      <c r="L43" s="225">
        <f t="shared" si="0"/>
        <v>0</v>
      </c>
      <c r="M43" s="226">
        <v>0</v>
      </c>
      <c r="N43" s="226">
        <v>0</v>
      </c>
      <c r="O43" s="226">
        <v>0</v>
      </c>
      <c r="P43" s="226">
        <v>0</v>
      </c>
      <c r="Q43" s="226">
        <v>0</v>
      </c>
      <c r="R43" s="226">
        <v>0</v>
      </c>
      <c r="S43" s="226">
        <v>0</v>
      </c>
      <c r="T43" s="226">
        <v>0</v>
      </c>
      <c r="U43" s="226">
        <v>0</v>
      </c>
      <c r="V43" s="226">
        <v>0</v>
      </c>
      <c r="W43" s="226">
        <v>0</v>
      </c>
      <c r="X43" s="226">
        <v>0</v>
      </c>
      <c r="Y43" s="227">
        <f t="shared" si="1"/>
        <v>0</v>
      </c>
    </row>
    <row r="44" spans="1:25" ht="15" customHeight="1" x14ac:dyDescent="0.2">
      <c r="A44" s="9" t="s">
        <v>377</v>
      </c>
      <c r="B44" s="117" t="s">
        <v>378</v>
      </c>
      <c r="C44" s="223">
        <v>0</v>
      </c>
      <c r="D44" s="224">
        <v>0</v>
      </c>
      <c r="E44" s="224">
        <v>0</v>
      </c>
      <c r="F44" s="224">
        <v>0</v>
      </c>
      <c r="G44" s="224">
        <v>0</v>
      </c>
      <c r="H44" s="224">
        <v>0</v>
      </c>
      <c r="I44" s="224">
        <v>0</v>
      </c>
      <c r="J44" s="224">
        <v>0</v>
      </c>
      <c r="K44" s="224">
        <v>0</v>
      </c>
      <c r="L44" s="225">
        <f t="shared" si="0"/>
        <v>0</v>
      </c>
      <c r="M44" s="226">
        <v>0</v>
      </c>
      <c r="N44" s="226">
        <v>0</v>
      </c>
      <c r="O44" s="226">
        <v>0</v>
      </c>
      <c r="P44" s="226">
        <v>0</v>
      </c>
      <c r="Q44" s="226">
        <v>0</v>
      </c>
      <c r="R44" s="226">
        <v>0</v>
      </c>
      <c r="S44" s="226">
        <v>0</v>
      </c>
      <c r="T44" s="226">
        <v>0</v>
      </c>
      <c r="U44" s="226">
        <v>0</v>
      </c>
      <c r="V44" s="226">
        <v>0</v>
      </c>
      <c r="W44" s="226">
        <v>0</v>
      </c>
      <c r="X44" s="226">
        <v>0</v>
      </c>
      <c r="Y44" s="227">
        <f t="shared" si="1"/>
        <v>0</v>
      </c>
    </row>
    <row r="45" spans="1:25" ht="15" customHeight="1" x14ac:dyDescent="0.2">
      <c r="A45" s="9" t="s">
        <v>379</v>
      </c>
      <c r="B45" s="117" t="s">
        <v>380</v>
      </c>
      <c r="C45" s="223">
        <v>0</v>
      </c>
      <c r="D45" s="224">
        <v>0</v>
      </c>
      <c r="E45" s="224">
        <v>0</v>
      </c>
      <c r="F45" s="224">
        <v>0</v>
      </c>
      <c r="G45" s="224">
        <v>0</v>
      </c>
      <c r="H45" s="224">
        <v>0</v>
      </c>
      <c r="I45" s="224">
        <v>0</v>
      </c>
      <c r="J45" s="224">
        <v>0</v>
      </c>
      <c r="K45" s="224">
        <v>0</v>
      </c>
      <c r="L45" s="225">
        <f t="shared" si="0"/>
        <v>0</v>
      </c>
      <c r="M45" s="226">
        <v>0</v>
      </c>
      <c r="N45" s="226">
        <v>0</v>
      </c>
      <c r="O45" s="226">
        <v>0</v>
      </c>
      <c r="P45" s="226">
        <v>0</v>
      </c>
      <c r="Q45" s="226">
        <v>0</v>
      </c>
      <c r="R45" s="226">
        <v>0</v>
      </c>
      <c r="S45" s="226">
        <v>0</v>
      </c>
      <c r="T45" s="226">
        <v>0</v>
      </c>
      <c r="U45" s="226">
        <v>0</v>
      </c>
      <c r="V45" s="226">
        <v>0</v>
      </c>
      <c r="W45" s="226">
        <v>0</v>
      </c>
      <c r="X45" s="226">
        <v>0</v>
      </c>
      <c r="Y45" s="227">
        <f t="shared" si="1"/>
        <v>0</v>
      </c>
    </row>
    <row r="46" spans="1:25" ht="15" customHeight="1" x14ac:dyDescent="0.2">
      <c r="A46" s="9" t="s">
        <v>381</v>
      </c>
      <c r="B46" s="117" t="s">
        <v>382</v>
      </c>
      <c r="C46" s="223">
        <v>0</v>
      </c>
      <c r="D46" s="224">
        <v>0</v>
      </c>
      <c r="E46" s="224">
        <v>0</v>
      </c>
      <c r="F46" s="224">
        <v>0</v>
      </c>
      <c r="G46" s="224">
        <v>0</v>
      </c>
      <c r="H46" s="224">
        <v>0</v>
      </c>
      <c r="I46" s="224">
        <v>0</v>
      </c>
      <c r="J46" s="224">
        <v>0</v>
      </c>
      <c r="K46" s="224">
        <v>0</v>
      </c>
      <c r="L46" s="225">
        <f t="shared" si="0"/>
        <v>0</v>
      </c>
      <c r="M46" s="226">
        <v>0</v>
      </c>
      <c r="N46" s="226">
        <v>0</v>
      </c>
      <c r="O46" s="226">
        <v>0</v>
      </c>
      <c r="P46" s="226">
        <v>0</v>
      </c>
      <c r="Q46" s="226">
        <v>0</v>
      </c>
      <c r="R46" s="226">
        <v>0</v>
      </c>
      <c r="S46" s="226">
        <v>0</v>
      </c>
      <c r="T46" s="226">
        <v>0</v>
      </c>
      <c r="U46" s="226">
        <v>0</v>
      </c>
      <c r="V46" s="226">
        <v>0</v>
      </c>
      <c r="W46" s="226">
        <v>0</v>
      </c>
      <c r="X46" s="226">
        <v>0</v>
      </c>
      <c r="Y46" s="227">
        <f t="shared" si="1"/>
        <v>0</v>
      </c>
    </row>
    <row r="47" spans="1:25" ht="15" customHeight="1" x14ac:dyDescent="0.2">
      <c r="A47" s="9" t="s">
        <v>383</v>
      </c>
      <c r="B47" s="117" t="s">
        <v>384</v>
      </c>
      <c r="C47" s="223">
        <v>0</v>
      </c>
      <c r="D47" s="224">
        <v>0</v>
      </c>
      <c r="E47" s="224">
        <v>0</v>
      </c>
      <c r="F47" s="224">
        <v>0</v>
      </c>
      <c r="G47" s="224">
        <v>0</v>
      </c>
      <c r="H47" s="224">
        <v>0</v>
      </c>
      <c r="I47" s="224">
        <v>0</v>
      </c>
      <c r="J47" s="224">
        <v>0</v>
      </c>
      <c r="K47" s="224">
        <v>0</v>
      </c>
      <c r="L47" s="225">
        <f t="shared" si="0"/>
        <v>0</v>
      </c>
      <c r="M47" s="226">
        <v>0</v>
      </c>
      <c r="N47" s="226">
        <v>0</v>
      </c>
      <c r="O47" s="226">
        <v>0</v>
      </c>
      <c r="P47" s="226">
        <v>0</v>
      </c>
      <c r="Q47" s="226">
        <v>0</v>
      </c>
      <c r="R47" s="226">
        <v>0</v>
      </c>
      <c r="S47" s="226">
        <v>0</v>
      </c>
      <c r="T47" s="226">
        <v>0</v>
      </c>
      <c r="U47" s="226">
        <v>0</v>
      </c>
      <c r="V47" s="226">
        <v>0</v>
      </c>
      <c r="W47" s="226">
        <v>0</v>
      </c>
      <c r="X47" s="226">
        <v>0</v>
      </c>
      <c r="Y47" s="227">
        <f t="shared" si="1"/>
        <v>0</v>
      </c>
    </row>
    <row r="48" spans="1:25" ht="15" customHeight="1" x14ac:dyDescent="0.2">
      <c r="A48" s="9" t="s">
        <v>385</v>
      </c>
      <c r="B48" s="117" t="s">
        <v>386</v>
      </c>
      <c r="C48" s="223">
        <v>0</v>
      </c>
      <c r="D48" s="224">
        <v>0</v>
      </c>
      <c r="E48" s="224">
        <v>0</v>
      </c>
      <c r="F48" s="224">
        <v>0</v>
      </c>
      <c r="G48" s="224">
        <v>0</v>
      </c>
      <c r="H48" s="224">
        <v>0</v>
      </c>
      <c r="I48" s="224">
        <v>0</v>
      </c>
      <c r="J48" s="224">
        <v>0</v>
      </c>
      <c r="K48" s="224">
        <v>0</v>
      </c>
      <c r="L48" s="225">
        <f t="shared" si="0"/>
        <v>0</v>
      </c>
      <c r="M48" s="226">
        <v>0</v>
      </c>
      <c r="N48" s="226">
        <v>0</v>
      </c>
      <c r="O48" s="226">
        <v>0</v>
      </c>
      <c r="P48" s="226">
        <v>0</v>
      </c>
      <c r="Q48" s="226">
        <v>0</v>
      </c>
      <c r="R48" s="226">
        <v>0</v>
      </c>
      <c r="S48" s="226">
        <v>0</v>
      </c>
      <c r="T48" s="226">
        <v>0</v>
      </c>
      <c r="U48" s="226">
        <v>0</v>
      </c>
      <c r="V48" s="226">
        <v>0</v>
      </c>
      <c r="W48" s="226">
        <v>0</v>
      </c>
      <c r="X48" s="226">
        <v>0</v>
      </c>
      <c r="Y48" s="227">
        <f t="shared" si="1"/>
        <v>0</v>
      </c>
    </row>
    <row r="49" spans="1:25" ht="15" customHeight="1" x14ac:dyDescent="0.2">
      <c r="A49" s="9" t="s">
        <v>387</v>
      </c>
      <c r="B49" s="117" t="s">
        <v>388</v>
      </c>
      <c r="C49" s="223">
        <v>0</v>
      </c>
      <c r="D49" s="224">
        <v>0</v>
      </c>
      <c r="E49" s="224">
        <v>0</v>
      </c>
      <c r="F49" s="224">
        <v>0</v>
      </c>
      <c r="G49" s="224">
        <v>0</v>
      </c>
      <c r="H49" s="224">
        <v>0</v>
      </c>
      <c r="I49" s="224">
        <v>0</v>
      </c>
      <c r="J49" s="224">
        <v>0</v>
      </c>
      <c r="K49" s="224">
        <v>0</v>
      </c>
      <c r="L49" s="225">
        <f t="shared" si="0"/>
        <v>0</v>
      </c>
      <c r="M49" s="226">
        <v>0</v>
      </c>
      <c r="N49" s="226">
        <v>0</v>
      </c>
      <c r="O49" s="226">
        <v>0</v>
      </c>
      <c r="P49" s="226">
        <v>0</v>
      </c>
      <c r="Q49" s="226">
        <v>0</v>
      </c>
      <c r="R49" s="226">
        <v>0</v>
      </c>
      <c r="S49" s="226">
        <v>0</v>
      </c>
      <c r="T49" s="226">
        <v>0</v>
      </c>
      <c r="U49" s="226">
        <v>0</v>
      </c>
      <c r="V49" s="226">
        <v>0</v>
      </c>
      <c r="W49" s="226">
        <v>0</v>
      </c>
      <c r="X49" s="226">
        <v>0</v>
      </c>
      <c r="Y49" s="227">
        <f t="shared" si="1"/>
        <v>0</v>
      </c>
    </row>
    <row r="50" spans="1:25" ht="15" customHeight="1" x14ac:dyDescent="0.2">
      <c r="A50" s="9" t="s">
        <v>389</v>
      </c>
      <c r="B50" s="117" t="s">
        <v>390</v>
      </c>
      <c r="C50" s="223">
        <v>0</v>
      </c>
      <c r="D50" s="224">
        <v>0</v>
      </c>
      <c r="E50" s="224">
        <v>0</v>
      </c>
      <c r="F50" s="224">
        <v>0</v>
      </c>
      <c r="G50" s="224">
        <v>0</v>
      </c>
      <c r="H50" s="224">
        <v>0</v>
      </c>
      <c r="I50" s="224">
        <v>0</v>
      </c>
      <c r="J50" s="224">
        <v>0</v>
      </c>
      <c r="K50" s="224">
        <v>0</v>
      </c>
      <c r="L50" s="225">
        <f t="shared" si="0"/>
        <v>0</v>
      </c>
      <c r="M50" s="226">
        <v>0</v>
      </c>
      <c r="N50" s="226">
        <v>0</v>
      </c>
      <c r="O50" s="226">
        <v>0</v>
      </c>
      <c r="P50" s="226">
        <v>0</v>
      </c>
      <c r="Q50" s="226">
        <v>0</v>
      </c>
      <c r="R50" s="226">
        <v>0</v>
      </c>
      <c r="S50" s="226">
        <v>0</v>
      </c>
      <c r="T50" s="226">
        <v>0</v>
      </c>
      <c r="U50" s="226">
        <v>0</v>
      </c>
      <c r="V50" s="226">
        <v>0</v>
      </c>
      <c r="W50" s="226">
        <v>0</v>
      </c>
      <c r="X50" s="226">
        <v>0</v>
      </c>
      <c r="Y50" s="227">
        <f t="shared" si="1"/>
        <v>0</v>
      </c>
    </row>
    <row r="51" spans="1:25" ht="15" customHeight="1" x14ac:dyDescent="0.2">
      <c r="A51" s="9" t="s">
        <v>391</v>
      </c>
      <c r="B51" s="117" t="s">
        <v>392</v>
      </c>
      <c r="C51" s="223">
        <v>0</v>
      </c>
      <c r="D51" s="224">
        <v>0</v>
      </c>
      <c r="E51" s="224">
        <v>0</v>
      </c>
      <c r="F51" s="224">
        <v>0</v>
      </c>
      <c r="G51" s="224">
        <v>0</v>
      </c>
      <c r="H51" s="224">
        <v>0</v>
      </c>
      <c r="I51" s="224">
        <v>0</v>
      </c>
      <c r="J51" s="224">
        <v>0</v>
      </c>
      <c r="K51" s="224">
        <v>0</v>
      </c>
      <c r="L51" s="225">
        <f t="shared" si="0"/>
        <v>0</v>
      </c>
      <c r="M51" s="226">
        <v>0</v>
      </c>
      <c r="N51" s="226">
        <v>0</v>
      </c>
      <c r="O51" s="226">
        <v>0</v>
      </c>
      <c r="P51" s="226">
        <v>0</v>
      </c>
      <c r="Q51" s="226">
        <v>0</v>
      </c>
      <c r="R51" s="226">
        <v>0</v>
      </c>
      <c r="S51" s="226">
        <v>0</v>
      </c>
      <c r="T51" s="226">
        <v>0</v>
      </c>
      <c r="U51" s="226">
        <v>0</v>
      </c>
      <c r="V51" s="226">
        <v>0</v>
      </c>
      <c r="W51" s="226">
        <v>0</v>
      </c>
      <c r="X51" s="226">
        <v>0</v>
      </c>
      <c r="Y51" s="227">
        <f t="shared" si="1"/>
        <v>0</v>
      </c>
    </row>
    <row r="52" spans="1:25" ht="15" customHeight="1" x14ac:dyDescent="0.2">
      <c r="A52" s="9" t="s">
        <v>393</v>
      </c>
      <c r="B52" s="117" t="s">
        <v>394</v>
      </c>
      <c r="C52" s="223">
        <v>0</v>
      </c>
      <c r="D52" s="224">
        <v>0</v>
      </c>
      <c r="E52" s="224">
        <v>0</v>
      </c>
      <c r="F52" s="224">
        <v>0</v>
      </c>
      <c r="G52" s="224">
        <v>0</v>
      </c>
      <c r="H52" s="224">
        <v>0</v>
      </c>
      <c r="I52" s="224">
        <v>0</v>
      </c>
      <c r="J52" s="224">
        <v>0</v>
      </c>
      <c r="K52" s="224">
        <v>0</v>
      </c>
      <c r="L52" s="225">
        <f t="shared" si="0"/>
        <v>0</v>
      </c>
      <c r="M52" s="226">
        <v>0</v>
      </c>
      <c r="N52" s="226">
        <v>0</v>
      </c>
      <c r="O52" s="226">
        <v>0</v>
      </c>
      <c r="P52" s="226">
        <v>0</v>
      </c>
      <c r="Q52" s="226">
        <v>0</v>
      </c>
      <c r="R52" s="226">
        <v>0</v>
      </c>
      <c r="S52" s="226">
        <v>0</v>
      </c>
      <c r="T52" s="226">
        <v>0</v>
      </c>
      <c r="U52" s="226">
        <v>0</v>
      </c>
      <c r="V52" s="226">
        <v>0</v>
      </c>
      <c r="W52" s="226">
        <v>0</v>
      </c>
      <c r="X52" s="226">
        <v>0</v>
      </c>
      <c r="Y52" s="227">
        <f t="shared" si="1"/>
        <v>0</v>
      </c>
    </row>
    <row r="53" spans="1:25" ht="15" customHeight="1" x14ac:dyDescent="0.2">
      <c r="A53" s="11" t="s">
        <v>395</v>
      </c>
      <c r="B53" s="116" t="s">
        <v>396</v>
      </c>
      <c r="C53" s="228">
        <v>0</v>
      </c>
      <c r="D53" s="229">
        <v>0</v>
      </c>
      <c r="E53" s="229">
        <v>0</v>
      </c>
      <c r="F53" s="229">
        <v>0</v>
      </c>
      <c r="G53" s="229">
        <v>0</v>
      </c>
      <c r="H53" s="229">
        <v>0</v>
      </c>
      <c r="I53" s="229">
        <v>0</v>
      </c>
      <c r="J53" s="229">
        <v>0</v>
      </c>
      <c r="K53" s="229">
        <v>0</v>
      </c>
      <c r="L53" s="230">
        <f t="shared" si="0"/>
        <v>0</v>
      </c>
      <c r="M53" s="231">
        <v>0</v>
      </c>
      <c r="N53" s="231">
        <v>0</v>
      </c>
      <c r="O53" s="231">
        <v>0</v>
      </c>
      <c r="P53" s="231">
        <v>0</v>
      </c>
      <c r="Q53" s="231">
        <v>0</v>
      </c>
      <c r="R53" s="231">
        <v>0</v>
      </c>
      <c r="S53" s="231">
        <v>0</v>
      </c>
      <c r="T53" s="231">
        <v>0</v>
      </c>
      <c r="U53" s="231">
        <v>0</v>
      </c>
      <c r="V53" s="231">
        <v>0</v>
      </c>
      <c r="W53" s="231">
        <v>0</v>
      </c>
      <c r="X53" s="231">
        <v>0</v>
      </c>
      <c r="Y53" s="232">
        <f t="shared" si="1"/>
        <v>0</v>
      </c>
    </row>
    <row r="54" spans="1:25" ht="15" customHeight="1" x14ac:dyDescent="0.2">
      <c r="A54" s="22" t="s">
        <v>397</v>
      </c>
      <c r="B54" s="43" t="s">
        <v>398</v>
      </c>
      <c r="C54" s="233">
        <f t="shared" ref="C54:L54" si="2">SUM(C9:C53)</f>
        <v>0</v>
      </c>
      <c r="D54" s="234">
        <f t="shared" si="2"/>
        <v>0</v>
      </c>
      <c r="E54" s="234">
        <f t="shared" si="2"/>
        <v>0</v>
      </c>
      <c r="F54" s="234">
        <f t="shared" si="2"/>
        <v>0</v>
      </c>
      <c r="G54" s="234">
        <f t="shared" si="2"/>
        <v>0</v>
      </c>
      <c r="H54" s="234">
        <f t="shared" si="2"/>
        <v>0</v>
      </c>
      <c r="I54" s="234">
        <f t="shared" si="2"/>
        <v>0</v>
      </c>
      <c r="J54" s="234">
        <f t="shared" si="2"/>
        <v>0</v>
      </c>
      <c r="K54" s="234">
        <f t="shared" si="2"/>
        <v>0</v>
      </c>
      <c r="L54" s="235">
        <f t="shared" si="2"/>
        <v>0</v>
      </c>
      <c r="M54" s="236">
        <f t="shared" ref="M54:W54" si="3">SUM(M9:M53)</f>
        <v>0</v>
      </c>
      <c r="N54" s="236">
        <f t="shared" si="3"/>
        <v>0</v>
      </c>
      <c r="O54" s="236">
        <f t="shared" si="3"/>
        <v>0</v>
      </c>
      <c r="P54" s="236">
        <f t="shared" si="3"/>
        <v>0</v>
      </c>
      <c r="Q54" s="236">
        <f t="shared" si="3"/>
        <v>0</v>
      </c>
      <c r="R54" s="236">
        <f t="shared" si="3"/>
        <v>0</v>
      </c>
      <c r="S54" s="236">
        <f t="shared" si="3"/>
        <v>0</v>
      </c>
      <c r="T54" s="236">
        <f t="shared" si="3"/>
        <v>0</v>
      </c>
      <c r="U54" s="236">
        <f t="shared" si="3"/>
        <v>0</v>
      </c>
      <c r="V54" s="236">
        <f t="shared" si="3"/>
        <v>0</v>
      </c>
      <c r="W54" s="236">
        <f t="shared" si="3"/>
        <v>0</v>
      </c>
      <c r="X54" s="236">
        <f>SUM(X9:X53)</f>
        <v>0</v>
      </c>
      <c r="Y54" s="236">
        <f>SUM(Y9:Y53)</f>
        <v>0</v>
      </c>
    </row>
    <row r="55" spans="1:25" ht="15" customHeight="1" x14ac:dyDescent="0.2">
      <c r="A55" s="21"/>
      <c r="B55" s="14"/>
      <c r="C55" s="237"/>
      <c r="D55" s="237"/>
      <c r="E55" s="237"/>
      <c r="F55" s="237"/>
      <c r="G55" s="237"/>
      <c r="H55" s="237"/>
      <c r="I55" s="237"/>
      <c r="J55" s="237"/>
      <c r="K55" s="237"/>
      <c r="L55" s="237"/>
      <c r="M55" s="237"/>
      <c r="N55" s="237"/>
      <c r="O55" s="237"/>
      <c r="P55" s="237"/>
      <c r="Q55" s="237"/>
      <c r="R55" s="237"/>
      <c r="S55" s="237"/>
      <c r="T55" s="237"/>
      <c r="U55" s="237"/>
      <c r="V55" s="237"/>
      <c r="W55" s="237"/>
      <c r="X55" s="237"/>
      <c r="Y55" s="238"/>
    </row>
    <row r="56" spans="1:25" ht="15" customHeight="1" x14ac:dyDescent="0.2">
      <c r="A56" s="5">
        <v>2</v>
      </c>
      <c r="B56" s="47" t="s">
        <v>399</v>
      </c>
      <c r="C56" s="344">
        <v>0</v>
      </c>
      <c r="D56" s="345">
        <v>0</v>
      </c>
      <c r="E56" s="345">
        <v>0</v>
      </c>
      <c r="F56" s="345">
        <v>0</v>
      </c>
      <c r="G56" s="345">
        <v>0</v>
      </c>
      <c r="H56" s="345">
        <v>0</v>
      </c>
      <c r="I56" s="345">
        <v>0</v>
      </c>
      <c r="J56" s="345">
        <v>0</v>
      </c>
      <c r="K56" s="345">
        <v>0</v>
      </c>
      <c r="L56" s="239">
        <f>SUM(C56:K56)</f>
        <v>0</v>
      </c>
      <c r="M56" s="346">
        <v>0</v>
      </c>
      <c r="N56" s="346">
        <v>0</v>
      </c>
      <c r="O56" s="346">
        <v>0</v>
      </c>
      <c r="P56" s="346">
        <v>0</v>
      </c>
      <c r="Q56" s="346">
        <v>0</v>
      </c>
      <c r="R56" s="346">
        <v>0</v>
      </c>
      <c r="S56" s="346">
        <v>0</v>
      </c>
      <c r="T56" s="346">
        <v>0</v>
      </c>
      <c r="U56" s="346">
        <v>0</v>
      </c>
      <c r="V56" s="346">
        <v>0</v>
      </c>
      <c r="W56" s="346">
        <v>0</v>
      </c>
      <c r="X56" s="346">
        <v>0</v>
      </c>
      <c r="Y56" s="240">
        <f>SUM(L56:X56)</f>
        <v>0</v>
      </c>
    </row>
    <row r="57" spans="1:25" ht="15" customHeight="1" x14ac:dyDescent="0.2">
      <c r="A57" s="21"/>
      <c r="B57" s="14"/>
      <c r="C57" s="237"/>
      <c r="D57" s="237"/>
      <c r="E57" s="237"/>
      <c r="F57" s="237"/>
      <c r="G57" s="237"/>
      <c r="H57" s="237"/>
      <c r="I57" s="237"/>
      <c r="J57" s="237"/>
      <c r="K57" s="237"/>
      <c r="L57" s="237"/>
      <c r="M57" s="237"/>
      <c r="N57" s="237"/>
      <c r="O57" s="237"/>
      <c r="P57" s="237"/>
      <c r="Q57" s="237"/>
      <c r="R57" s="237"/>
      <c r="S57" s="237"/>
      <c r="T57" s="237"/>
      <c r="U57" s="237"/>
      <c r="V57" s="237"/>
      <c r="W57" s="237"/>
      <c r="X57" s="237"/>
      <c r="Y57" s="238"/>
    </row>
    <row r="58" spans="1:25" ht="15" customHeight="1" x14ac:dyDescent="0.2">
      <c r="A58" s="34">
        <v>3</v>
      </c>
      <c r="B58" s="44" t="s">
        <v>400</v>
      </c>
      <c r="C58" s="207" t="s">
        <v>27</v>
      </c>
      <c r="D58" s="207" t="s">
        <v>27</v>
      </c>
      <c r="E58" s="207" t="s">
        <v>27</v>
      </c>
      <c r="F58" s="207" t="s">
        <v>27</v>
      </c>
      <c r="G58" s="207" t="s">
        <v>27</v>
      </c>
      <c r="H58" s="207" t="s">
        <v>27</v>
      </c>
      <c r="I58" s="207" t="s">
        <v>27</v>
      </c>
      <c r="J58" s="207" t="s">
        <v>27</v>
      </c>
      <c r="K58" s="207" t="s">
        <v>27</v>
      </c>
      <c r="L58" s="207" t="s">
        <v>27</v>
      </c>
      <c r="M58" s="207" t="s">
        <v>27</v>
      </c>
      <c r="N58" s="207" t="s">
        <v>27</v>
      </c>
      <c r="O58" s="207" t="s">
        <v>27</v>
      </c>
      <c r="P58" s="207" t="s">
        <v>27</v>
      </c>
      <c r="Q58" s="207" t="s">
        <v>27</v>
      </c>
      <c r="R58" s="207" t="s">
        <v>27</v>
      </c>
      <c r="S58" s="207" t="s">
        <v>27</v>
      </c>
      <c r="T58" s="207" t="s">
        <v>27</v>
      </c>
      <c r="U58" s="207" t="s">
        <v>27</v>
      </c>
      <c r="V58" s="207" t="s">
        <v>27</v>
      </c>
      <c r="W58" s="207" t="s">
        <v>27</v>
      </c>
      <c r="X58" s="207" t="s">
        <v>27</v>
      </c>
      <c r="Y58" s="208" t="s">
        <v>27</v>
      </c>
    </row>
    <row r="59" spans="1:25" ht="15" customHeight="1" x14ac:dyDescent="0.2">
      <c r="A59" s="7" t="s">
        <v>107</v>
      </c>
      <c r="B59" s="115" t="s">
        <v>401</v>
      </c>
      <c r="C59" s="343">
        <v>0</v>
      </c>
      <c r="D59" s="219">
        <v>0</v>
      </c>
      <c r="E59" s="219">
        <v>0</v>
      </c>
      <c r="F59" s="219">
        <v>0</v>
      </c>
      <c r="G59" s="219">
        <v>0</v>
      </c>
      <c r="H59" s="219">
        <v>0</v>
      </c>
      <c r="I59" s="219">
        <v>0</v>
      </c>
      <c r="J59" s="219">
        <v>0</v>
      </c>
      <c r="K59" s="219">
        <v>0</v>
      </c>
      <c r="L59" s="220">
        <f>SUM(C59:K59)</f>
        <v>0</v>
      </c>
      <c r="M59" s="221">
        <v>0</v>
      </c>
      <c r="N59" s="221">
        <v>0</v>
      </c>
      <c r="O59" s="221">
        <v>0</v>
      </c>
      <c r="P59" s="221">
        <v>0</v>
      </c>
      <c r="Q59" s="221">
        <v>0</v>
      </c>
      <c r="R59" s="221">
        <v>0</v>
      </c>
      <c r="S59" s="221">
        <v>0</v>
      </c>
      <c r="T59" s="221">
        <v>0</v>
      </c>
      <c r="U59" s="221">
        <v>0</v>
      </c>
      <c r="V59" s="221">
        <v>0</v>
      </c>
      <c r="W59" s="221">
        <v>0</v>
      </c>
      <c r="X59" s="221">
        <v>0</v>
      </c>
      <c r="Y59" s="222">
        <f>SUM(L59:X59)</f>
        <v>0</v>
      </c>
    </row>
    <row r="60" spans="1:25" ht="15" customHeight="1" x14ac:dyDescent="0.2">
      <c r="A60" s="9" t="s">
        <v>109</v>
      </c>
      <c r="B60" s="117" t="s">
        <v>402</v>
      </c>
      <c r="C60" s="223">
        <v>0</v>
      </c>
      <c r="D60" s="224">
        <v>0</v>
      </c>
      <c r="E60" s="224">
        <v>0</v>
      </c>
      <c r="F60" s="224">
        <v>0</v>
      </c>
      <c r="G60" s="224">
        <v>0</v>
      </c>
      <c r="H60" s="224">
        <v>0</v>
      </c>
      <c r="I60" s="224">
        <v>0</v>
      </c>
      <c r="J60" s="224">
        <v>0</v>
      </c>
      <c r="K60" s="224">
        <v>0</v>
      </c>
      <c r="L60" s="225">
        <f>SUM(C60:K60)</f>
        <v>0</v>
      </c>
      <c r="M60" s="226">
        <v>0</v>
      </c>
      <c r="N60" s="226">
        <v>0</v>
      </c>
      <c r="O60" s="226">
        <v>0</v>
      </c>
      <c r="P60" s="226">
        <v>0</v>
      </c>
      <c r="Q60" s="226">
        <v>0</v>
      </c>
      <c r="R60" s="226">
        <v>0</v>
      </c>
      <c r="S60" s="226">
        <v>0</v>
      </c>
      <c r="T60" s="226">
        <v>0</v>
      </c>
      <c r="U60" s="226">
        <v>0</v>
      </c>
      <c r="V60" s="226">
        <v>0</v>
      </c>
      <c r="W60" s="226">
        <v>0</v>
      </c>
      <c r="X60" s="226">
        <v>0</v>
      </c>
      <c r="Y60" s="227">
        <f>SUM(L60:X60)</f>
        <v>0</v>
      </c>
    </row>
    <row r="61" spans="1:25" ht="15" customHeight="1" x14ac:dyDescent="0.2">
      <c r="A61" s="11" t="s">
        <v>111</v>
      </c>
      <c r="B61" s="116" t="s">
        <v>403</v>
      </c>
      <c r="C61" s="228">
        <v>0</v>
      </c>
      <c r="D61" s="229">
        <v>0</v>
      </c>
      <c r="E61" s="229">
        <v>0</v>
      </c>
      <c r="F61" s="229">
        <v>0</v>
      </c>
      <c r="G61" s="229">
        <v>0</v>
      </c>
      <c r="H61" s="229">
        <v>0</v>
      </c>
      <c r="I61" s="229">
        <v>0</v>
      </c>
      <c r="J61" s="229">
        <v>0</v>
      </c>
      <c r="K61" s="229">
        <v>0</v>
      </c>
      <c r="L61" s="230">
        <f>SUM(C61:K61)</f>
        <v>0</v>
      </c>
      <c r="M61" s="231">
        <v>0</v>
      </c>
      <c r="N61" s="231">
        <v>0</v>
      </c>
      <c r="O61" s="231">
        <v>0</v>
      </c>
      <c r="P61" s="231">
        <v>0</v>
      </c>
      <c r="Q61" s="231">
        <v>0</v>
      </c>
      <c r="R61" s="231">
        <v>0</v>
      </c>
      <c r="S61" s="231">
        <v>0</v>
      </c>
      <c r="T61" s="231">
        <v>0</v>
      </c>
      <c r="U61" s="231">
        <v>0</v>
      </c>
      <c r="V61" s="231">
        <v>0</v>
      </c>
      <c r="W61" s="231">
        <v>0</v>
      </c>
      <c r="X61" s="231">
        <v>0</v>
      </c>
      <c r="Y61" s="232">
        <f>SUM(L61:X61)</f>
        <v>0</v>
      </c>
    </row>
    <row r="62" spans="1:25" ht="15" customHeight="1" x14ac:dyDescent="0.2">
      <c r="A62" s="22" t="s">
        <v>113</v>
      </c>
      <c r="B62" s="43" t="s">
        <v>404</v>
      </c>
      <c r="C62" s="233">
        <f>SUM(C59:C61)</f>
        <v>0</v>
      </c>
      <c r="D62" s="234">
        <f t="shared" ref="D62:Y62" si="4">SUM(D59:D61)</f>
        <v>0</v>
      </c>
      <c r="E62" s="234">
        <f t="shared" si="4"/>
        <v>0</v>
      </c>
      <c r="F62" s="234">
        <f t="shared" si="4"/>
        <v>0</v>
      </c>
      <c r="G62" s="234">
        <f t="shared" si="4"/>
        <v>0</v>
      </c>
      <c r="H62" s="234">
        <f t="shared" si="4"/>
        <v>0</v>
      </c>
      <c r="I62" s="234">
        <f t="shared" si="4"/>
        <v>0</v>
      </c>
      <c r="J62" s="234">
        <f t="shared" si="4"/>
        <v>0</v>
      </c>
      <c r="K62" s="234">
        <f t="shared" si="4"/>
        <v>0</v>
      </c>
      <c r="L62" s="235">
        <f t="shared" si="4"/>
        <v>0</v>
      </c>
      <c r="M62" s="236">
        <f t="shared" si="4"/>
        <v>0</v>
      </c>
      <c r="N62" s="236">
        <f t="shared" si="4"/>
        <v>0</v>
      </c>
      <c r="O62" s="236">
        <f t="shared" si="4"/>
        <v>0</v>
      </c>
      <c r="P62" s="236">
        <f t="shared" si="4"/>
        <v>0</v>
      </c>
      <c r="Q62" s="236">
        <f t="shared" si="4"/>
        <v>0</v>
      </c>
      <c r="R62" s="236">
        <f t="shared" si="4"/>
        <v>0</v>
      </c>
      <c r="S62" s="236">
        <f t="shared" si="4"/>
        <v>0</v>
      </c>
      <c r="T62" s="236">
        <f t="shared" si="4"/>
        <v>0</v>
      </c>
      <c r="U62" s="236">
        <f t="shared" si="4"/>
        <v>0</v>
      </c>
      <c r="V62" s="236">
        <f t="shared" si="4"/>
        <v>0</v>
      </c>
      <c r="W62" s="236">
        <f t="shared" si="4"/>
        <v>0</v>
      </c>
      <c r="X62" s="236">
        <f t="shared" si="4"/>
        <v>0</v>
      </c>
      <c r="Y62" s="236">
        <f t="shared" si="4"/>
        <v>0</v>
      </c>
    </row>
    <row r="63" spans="1:25" ht="15" customHeight="1" x14ac:dyDescent="0.2">
      <c r="A63" s="21"/>
      <c r="B63" s="54"/>
      <c r="C63" s="237"/>
      <c r="D63" s="237"/>
      <c r="E63" s="237"/>
      <c r="F63" s="237"/>
      <c r="G63" s="237"/>
      <c r="H63" s="237"/>
      <c r="I63" s="237"/>
      <c r="J63" s="237"/>
      <c r="K63" s="237"/>
      <c r="L63" s="237"/>
      <c r="M63" s="237"/>
      <c r="N63" s="237"/>
      <c r="O63" s="237"/>
      <c r="P63" s="237"/>
      <c r="Q63" s="237"/>
      <c r="R63" s="237"/>
      <c r="S63" s="237"/>
      <c r="T63" s="237"/>
      <c r="U63" s="237"/>
      <c r="V63" s="237"/>
      <c r="W63" s="237"/>
      <c r="X63" s="237"/>
      <c r="Y63" s="238"/>
    </row>
    <row r="64" spans="1:25" ht="15" customHeight="1" x14ac:dyDescent="0.2">
      <c r="A64" s="22">
        <v>4</v>
      </c>
      <c r="B64" s="109" t="s">
        <v>405</v>
      </c>
      <c r="C64" s="233">
        <f>SUM(C54,C56,C62)</f>
        <v>0</v>
      </c>
      <c r="D64" s="234">
        <f t="shared" ref="D64:Y64" si="5">SUM(D54,D56,D62)</f>
        <v>0</v>
      </c>
      <c r="E64" s="234">
        <f t="shared" si="5"/>
        <v>0</v>
      </c>
      <c r="F64" s="234">
        <f t="shared" si="5"/>
        <v>0</v>
      </c>
      <c r="G64" s="234">
        <f t="shared" si="5"/>
        <v>0</v>
      </c>
      <c r="H64" s="234">
        <f t="shared" si="5"/>
        <v>0</v>
      </c>
      <c r="I64" s="234">
        <f t="shared" si="5"/>
        <v>0</v>
      </c>
      <c r="J64" s="234">
        <f t="shared" si="5"/>
        <v>0</v>
      </c>
      <c r="K64" s="234">
        <f>SUM(K54,K56,K62)</f>
        <v>0</v>
      </c>
      <c r="L64" s="235">
        <f t="shared" si="5"/>
        <v>0</v>
      </c>
      <c r="M64" s="236">
        <f t="shared" si="5"/>
        <v>0</v>
      </c>
      <c r="N64" s="236">
        <f t="shared" si="5"/>
        <v>0</v>
      </c>
      <c r="O64" s="236">
        <f t="shared" si="5"/>
        <v>0</v>
      </c>
      <c r="P64" s="236">
        <f t="shared" si="5"/>
        <v>0</v>
      </c>
      <c r="Q64" s="236">
        <f t="shared" si="5"/>
        <v>0</v>
      </c>
      <c r="R64" s="236">
        <f t="shared" si="5"/>
        <v>0</v>
      </c>
      <c r="S64" s="236">
        <f t="shared" si="5"/>
        <v>0</v>
      </c>
      <c r="T64" s="236">
        <f t="shared" si="5"/>
        <v>0</v>
      </c>
      <c r="U64" s="236">
        <f t="shared" si="5"/>
        <v>0</v>
      </c>
      <c r="V64" s="236">
        <f t="shared" si="5"/>
        <v>0</v>
      </c>
      <c r="W64" s="236">
        <f t="shared" si="5"/>
        <v>0</v>
      </c>
      <c r="X64" s="236">
        <f t="shared" si="5"/>
        <v>0</v>
      </c>
      <c r="Y64" s="236">
        <f t="shared" si="5"/>
        <v>0</v>
      </c>
    </row>
    <row r="65" spans="1:25" ht="15" customHeight="1" x14ac:dyDescent="0.2">
      <c r="A65" s="21"/>
      <c r="B65" s="54"/>
      <c r="C65" s="237"/>
      <c r="D65" s="237"/>
      <c r="E65" s="237"/>
      <c r="F65" s="237"/>
      <c r="G65" s="237"/>
      <c r="H65" s="237"/>
      <c r="I65" s="237"/>
      <c r="J65" s="237"/>
      <c r="K65" s="237"/>
      <c r="L65" s="237"/>
      <c r="M65" s="237"/>
      <c r="N65" s="237"/>
      <c r="O65" s="237"/>
      <c r="P65" s="237"/>
      <c r="Q65" s="237"/>
      <c r="R65" s="237"/>
      <c r="S65" s="237"/>
      <c r="T65" s="237"/>
      <c r="U65" s="237"/>
      <c r="V65" s="237"/>
      <c r="W65" s="237"/>
      <c r="X65" s="237"/>
      <c r="Y65" s="238"/>
    </row>
    <row r="66" spans="1:25" ht="27" x14ac:dyDescent="0.2">
      <c r="A66" s="26">
        <v>5</v>
      </c>
      <c r="B66" s="108" t="s">
        <v>406</v>
      </c>
      <c r="C66" s="344">
        <v>0</v>
      </c>
      <c r="D66" s="345">
        <v>0</v>
      </c>
      <c r="E66" s="345">
        <v>0</v>
      </c>
      <c r="F66" s="345">
        <v>0</v>
      </c>
      <c r="G66" s="345">
        <v>0</v>
      </c>
      <c r="H66" s="345">
        <v>0</v>
      </c>
      <c r="I66" s="345">
        <v>0</v>
      </c>
      <c r="J66" s="345">
        <v>0</v>
      </c>
      <c r="K66" s="345">
        <v>0</v>
      </c>
      <c r="L66" s="239">
        <f>SUM(C66:K66)</f>
        <v>0</v>
      </c>
      <c r="M66" s="346">
        <v>0</v>
      </c>
      <c r="N66" s="346">
        <v>0</v>
      </c>
      <c r="O66" s="346">
        <v>0</v>
      </c>
      <c r="P66" s="346">
        <v>0</v>
      </c>
      <c r="Q66" s="346">
        <v>0</v>
      </c>
      <c r="R66" s="346">
        <v>0</v>
      </c>
      <c r="S66" s="346">
        <v>0</v>
      </c>
      <c r="T66" s="346">
        <v>0</v>
      </c>
      <c r="U66" s="346">
        <v>0</v>
      </c>
      <c r="V66" s="346">
        <v>0</v>
      </c>
      <c r="W66" s="346">
        <v>0</v>
      </c>
      <c r="X66" s="346">
        <v>0</v>
      </c>
      <c r="Y66" s="240">
        <f>SUM(L66:X66)</f>
        <v>0</v>
      </c>
    </row>
    <row r="67" spans="1:25" ht="15" customHeight="1" x14ac:dyDescent="0.2">
      <c r="A67" s="21"/>
      <c r="B67" s="54"/>
      <c r="C67" s="237"/>
      <c r="D67" s="237"/>
      <c r="E67" s="237"/>
      <c r="F67" s="237"/>
      <c r="G67" s="237"/>
      <c r="H67" s="237"/>
      <c r="I67" s="237"/>
      <c r="J67" s="237"/>
      <c r="K67" s="237"/>
      <c r="L67" s="237"/>
      <c r="M67" s="237"/>
      <c r="N67" s="237"/>
      <c r="O67" s="237"/>
      <c r="P67" s="237"/>
      <c r="Q67" s="237"/>
      <c r="R67" s="237"/>
      <c r="S67" s="237"/>
      <c r="T67" s="237"/>
      <c r="U67" s="237"/>
      <c r="V67" s="237"/>
      <c r="W67" s="237"/>
      <c r="X67" s="237"/>
      <c r="Y67" s="238"/>
    </row>
    <row r="68" spans="1:25" ht="13.5" x14ac:dyDescent="0.2">
      <c r="A68" s="26">
        <v>6</v>
      </c>
      <c r="B68" s="108" t="s">
        <v>407</v>
      </c>
      <c r="C68" s="344">
        <v>0</v>
      </c>
      <c r="D68" s="345">
        <v>0</v>
      </c>
      <c r="E68" s="345">
        <v>0</v>
      </c>
      <c r="F68" s="345">
        <v>0</v>
      </c>
      <c r="G68" s="345">
        <v>0</v>
      </c>
      <c r="H68" s="345">
        <v>0</v>
      </c>
      <c r="I68" s="345">
        <v>0</v>
      </c>
      <c r="J68" s="345">
        <v>0</v>
      </c>
      <c r="K68" s="345">
        <v>0</v>
      </c>
      <c r="L68" s="239">
        <f>SUM(C68:K68)</f>
        <v>0</v>
      </c>
      <c r="M68" s="346">
        <v>0</v>
      </c>
      <c r="N68" s="346">
        <v>0</v>
      </c>
      <c r="O68" s="346">
        <v>0</v>
      </c>
      <c r="P68" s="346">
        <v>0</v>
      </c>
      <c r="Q68" s="346">
        <v>0</v>
      </c>
      <c r="R68" s="346">
        <v>0</v>
      </c>
      <c r="S68" s="346">
        <v>0</v>
      </c>
      <c r="T68" s="346">
        <v>0</v>
      </c>
      <c r="U68" s="346">
        <v>0</v>
      </c>
      <c r="V68" s="346">
        <v>0</v>
      </c>
      <c r="W68" s="346">
        <v>0</v>
      </c>
      <c r="X68" s="346">
        <v>0</v>
      </c>
      <c r="Y68" s="240">
        <f>SUM(L68:X68)</f>
        <v>0</v>
      </c>
    </row>
    <row r="70" spans="1:25" ht="13.5" x14ac:dyDescent="0.2">
      <c r="A70" s="97"/>
      <c r="B70" s="46"/>
      <c r="C70" s="46"/>
      <c r="D70" s="46"/>
      <c r="E70" s="46"/>
      <c r="F70" s="46"/>
      <c r="G70" s="46"/>
      <c r="H70" s="46"/>
      <c r="I70" s="46"/>
      <c r="J70" s="46"/>
      <c r="K70" s="46"/>
      <c r="L70" s="46"/>
      <c r="M70" s="46"/>
      <c r="N70" s="46"/>
      <c r="O70" s="46"/>
      <c r="P70" s="46"/>
      <c r="Q70" s="46"/>
      <c r="R70" s="46"/>
      <c r="S70" s="46"/>
      <c r="T70" s="46"/>
      <c r="U70" s="46"/>
      <c r="V70" s="46"/>
      <c r="W70" s="46"/>
      <c r="X70" s="46"/>
      <c r="Y70" s="46"/>
    </row>
  </sheetData>
  <mergeCells count="5">
    <mergeCell ref="A1:B1"/>
    <mergeCell ref="A4:B5"/>
    <mergeCell ref="C4:L4"/>
    <mergeCell ref="M4:Y4"/>
    <mergeCell ref="C5:L5"/>
  </mergeCells>
  <conditionalFormatting sqref="C9:Y68">
    <cfRule type="cellIs" dxfId="198" priority="3"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4" max="25" man="1"/>
  </rowBreaks>
  <colBreaks count="1" manualBreakCount="1">
    <brk id="12" max="9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B46"/>
  <sheetViews>
    <sheetView showGridLines="0" zoomScaleNormal="100" workbookViewId="0">
      <pane xSplit="2" ySplit="9" topLeftCell="C10" activePane="bottomRight" state="frozen"/>
      <selection pane="topRight"/>
      <selection pane="bottomLeft"/>
      <selection pane="bottomRight" sqref="A1:B1"/>
    </sheetView>
  </sheetViews>
  <sheetFormatPr defaultColWidth="9.85546875" defaultRowHeight="13.5" x14ac:dyDescent="0.2"/>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 style="46" customWidth="1"/>
    <col min="9" max="9" width="13.5703125" style="46" customWidth="1"/>
    <col min="10" max="11" width="13.28515625" style="46" customWidth="1"/>
    <col min="12" max="12" width="14" style="46" customWidth="1"/>
    <col min="13" max="13" width="9.85546875" style="3"/>
    <col min="14" max="20" width="10.5703125" style="3" customWidth="1"/>
    <col min="21" max="21" width="10.85546875" style="3" bestFit="1" customWidth="1"/>
    <col min="22" max="22" width="13.5703125" style="3" bestFit="1" customWidth="1"/>
    <col min="23" max="27" width="13.5703125" style="3" customWidth="1"/>
    <col min="28" max="16384" width="9.85546875" style="3"/>
  </cols>
  <sheetData>
    <row r="1" spans="1:28" ht="15.75" customHeight="1" x14ac:dyDescent="0.25">
      <c r="A1" s="1579" t="s">
        <v>827</v>
      </c>
      <c r="B1" s="1579"/>
    </row>
    <row r="2" spans="1:28" customFormat="1" ht="15" x14ac:dyDescent="0.25">
      <c r="A2" s="1521" t="s">
        <v>828</v>
      </c>
      <c r="B2" s="1521"/>
    </row>
    <row r="3" spans="1:28" ht="15" customHeight="1" x14ac:dyDescent="0.2"/>
    <row r="4" spans="1:28" x14ac:dyDescent="0.2">
      <c r="A4" s="1653" t="s">
        <v>409</v>
      </c>
      <c r="B4" s="1654"/>
      <c r="C4" s="1581" t="s">
        <v>410</v>
      </c>
      <c r="D4" s="1658"/>
      <c r="E4" s="1658"/>
      <c r="F4" s="1658"/>
      <c r="G4" s="1659"/>
      <c r="H4" s="1581" t="s">
        <v>12</v>
      </c>
      <c r="I4" s="1658"/>
      <c r="J4" s="1658"/>
      <c r="K4" s="1658"/>
      <c r="L4" s="1658"/>
      <c r="U4" s="1637" t="s">
        <v>408</v>
      </c>
      <c r="V4" s="1637"/>
      <c r="W4" s="1637"/>
      <c r="X4" s="1637"/>
      <c r="Y4" s="1637"/>
      <c r="Z4" s="1637"/>
      <c r="AA4" s="1637"/>
    </row>
    <row r="5" spans="1:28" ht="45.75" customHeight="1" x14ac:dyDescent="0.2">
      <c r="A5" s="1655"/>
      <c r="B5" s="1656"/>
      <c r="C5" s="312"/>
      <c r="D5" s="1660" t="s">
        <v>13</v>
      </c>
      <c r="E5" s="1661"/>
      <c r="F5" s="1661"/>
      <c r="G5" s="1662"/>
      <c r="H5" s="312" t="s">
        <v>6</v>
      </c>
      <c r="I5" s="312"/>
      <c r="J5" s="312"/>
      <c r="K5" s="312"/>
      <c r="L5" s="312"/>
      <c r="U5" s="1647" t="s">
        <v>843</v>
      </c>
      <c r="V5" s="1647"/>
      <c r="W5" s="1647"/>
      <c r="X5" s="1647"/>
      <c r="Y5" s="1647"/>
      <c r="Z5" s="1647"/>
      <c r="AA5" s="1647"/>
    </row>
    <row r="6" spans="1:28" ht="15.75" x14ac:dyDescent="0.2">
      <c r="A6" s="161"/>
      <c r="B6" s="162"/>
      <c r="C6" s="381" t="s">
        <v>1</v>
      </c>
      <c r="D6" s="1663" t="s">
        <v>2</v>
      </c>
      <c r="E6" s="1664"/>
      <c r="F6" s="1664"/>
      <c r="G6" s="1665"/>
      <c r="H6" s="381" t="s">
        <v>7</v>
      </c>
      <c r="I6" s="381" t="s">
        <v>8</v>
      </c>
      <c r="J6" s="381" t="s">
        <v>14</v>
      </c>
      <c r="K6" s="381" t="s">
        <v>15</v>
      </c>
      <c r="L6" s="381" t="s">
        <v>16</v>
      </c>
      <c r="U6" s="1638"/>
      <c r="V6" s="1638"/>
      <c r="W6" s="1638"/>
      <c r="X6" s="1638"/>
      <c r="Y6" s="1638"/>
      <c r="Z6" s="1638"/>
      <c r="AA6" s="1638"/>
    </row>
    <row r="7" spans="1:28" ht="15" x14ac:dyDescent="0.25">
      <c r="A7" s="1667" t="s">
        <v>9</v>
      </c>
      <c r="B7" s="1668"/>
      <c r="C7" s="163"/>
      <c r="D7" s="1657"/>
      <c r="E7" s="1657"/>
      <c r="F7" s="1657"/>
      <c r="G7" s="1657"/>
      <c r="H7" s="163"/>
      <c r="I7" s="163"/>
      <c r="J7" s="163"/>
      <c r="K7" s="163"/>
      <c r="L7" s="712"/>
      <c r="U7" s="1639" t="s">
        <v>408</v>
      </c>
      <c r="V7" s="1640"/>
      <c r="W7" s="1640"/>
      <c r="X7" s="1640"/>
      <c r="Y7" s="1640"/>
      <c r="Z7" s="1640"/>
      <c r="AA7" s="1641"/>
    </row>
    <row r="8" spans="1:28" ht="41.25" customHeight="1" x14ac:dyDescent="0.2">
      <c r="A8" s="1642" t="s">
        <v>411</v>
      </c>
      <c r="B8" s="1643"/>
      <c r="C8" s="1648"/>
      <c r="D8" s="1669" t="s">
        <v>412</v>
      </c>
      <c r="E8" s="1669" t="s">
        <v>413</v>
      </c>
      <c r="F8" s="1671" t="s">
        <v>304</v>
      </c>
      <c r="G8" s="1650" t="s">
        <v>305</v>
      </c>
      <c r="H8" s="1651"/>
      <c r="I8" s="1651"/>
      <c r="J8" s="1651"/>
      <c r="K8" s="1651"/>
      <c r="L8" s="1673"/>
      <c r="N8" s="1637" t="s">
        <v>17</v>
      </c>
      <c r="O8" s="1637"/>
      <c r="P8" s="1637"/>
      <c r="Q8" s="1637"/>
      <c r="R8" s="1637"/>
      <c r="S8" s="1637"/>
      <c r="T8" s="941"/>
      <c r="U8" s="939" t="s">
        <v>1</v>
      </c>
      <c r="V8" s="949" t="s">
        <v>2</v>
      </c>
      <c r="W8" s="949" t="s">
        <v>7</v>
      </c>
      <c r="X8" s="944" t="s">
        <v>8</v>
      </c>
      <c r="Y8" s="950" t="s">
        <v>14</v>
      </c>
      <c r="Z8" s="949" t="s">
        <v>15</v>
      </c>
      <c r="AA8" s="951" t="s">
        <v>16</v>
      </c>
    </row>
    <row r="9" spans="1:28" ht="41.25" customHeight="1" x14ac:dyDescent="0.2">
      <c r="A9" s="1644"/>
      <c r="B9" s="1645"/>
      <c r="C9" s="1649"/>
      <c r="D9" s="1670"/>
      <c r="E9" s="1670"/>
      <c r="F9" s="1672"/>
      <c r="G9" s="1649"/>
      <c r="H9" s="1652"/>
      <c r="I9" s="1652"/>
      <c r="J9" s="1666"/>
      <c r="K9" s="1652"/>
      <c r="L9" s="1674"/>
      <c r="N9" s="1646" t="s">
        <v>253</v>
      </c>
      <c r="O9" s="1646"/>
      <c r="P9" s="1646"/>
      <c r="Q9" s="1646"/>
      <c r="R9" s="1646"/>
      <c r="S9" s="1646"/>
      <c r="T9" s="185"/>
      <c r="U9" s="945"/>
      <c r="V9" s="946"/>
      <c r="W9" s="946"/>
      <c r="X9" s="948"/>
      <c r="Y9" s="948"/>
      <c r="Z9" s="948"/>
      <c r="AA9" s="947"/>
      <c r="AB9" s="182"/>
    </row>
    <row r="10" spans="1:28" ht="15" customHeight="1" x14ac:dyDescent="0.2">
      <c r="A10" s="36">
        <v>1</v>
      </c>
      <c r="B10" s="44" t="s">
        <v>414</v>
      </c>
      <c r="C10" s="45"/>
      <c r="D10" s="45"/>
      <c r="E10" s="45"/>
      <c r="F10" s="45"/>
      <c r="G10" s="45"/>
      <c r="H10" s="45"/>
      <c r="I10" s="45"/>
      <c r="J10" s="45"/>
      <c r="K10" s="45"/>
      <c r="L10" s="45"/>
      <c r="M10" s="759"/>
      <c r="N10" s="1630" t="s">
        <v>20</v>
      </c>
      <c r="O10" s="1632" t="s">
        <v>21</v>
      </c>
      <c r="P10" s="1632" t="s">
        <v>22</v>
      </c>
      <c r="Q10" s="1632" t="s">
        <v>23</v>
      </c>
      <c r="R10" s="1632" t="s">
        <v>24</v>
      </c>
      <c r="S10" s="1633" t="s">
        <v>25</v>
      </c>
      <c r="T10" s="798"/>
      <c r="U10" s="942"/>
      <c r="V10" s="329"/>
      <c r="W10" s="329"/>
      <c r="X10" s="329"/>
      <c r="Y10" s="329"/>
      <c r="Z10" s="329"/>
      <c r="AA10" s="943"/>
      <c r="AB10" s="182"/>
    </row>
    <row r="11" spans="1:28" ht="15" customHeight="1" x14ac:dyDescent="0.2">
      <c r="A11" s="36" t="s">
        <v>28</v>
      </c>
      <c r="B11" s="48" t="s">
        <v>415</v>
      </c>
      <c r="C11" s="329" t="s">
        <v>27</v>
      </c>
      <c r="D11" s="409" t="s">
        <v>27</v>
      </c>
      <c r="E11" s="409" t="s">
        <v>27</v>
      </c>
      <c r="F11" s="409" t="s">
        <v>27</v>
      </c>
      <c r="G11" s="329" t="s">
        <v>27</v>
      </c>
      <c r="H11" s="329" t="s">
        <v>27</v>
      </c>
      <c r="I11" s="329" t="s">
        <v>27</v>
      </c>
      <c r="J11" s="329" t="s">
        <v>27</v>
      </c>
      <c r="K11" s="329" t="s">
        <v>27</v>
      </c>
      <c r="L11" s="329" t="s">
        <v>27</v>
      </c>
      <c r="M11" s="759"/>
      <c r="N11" s="1628"/>
      <c r="O11" s="1618"/>
      <c r="P11" s="1618"/>
      <c r="Q11" s="1618"/>
      <c r="R11" s="1618"/>
      <c r="S11" s="1619"/>
      <c r="T11" s="798"/>
      <c r="U11" s="942" t="s">
        <v>416</v>
      </c>
      <c r="V11" s="329" t="s">
        <v>416</v>
      </c>
      <c r="W11" s="329" t="s">
        <v>416</v>
      </c>
      <c r="X11" s="329" t="s">
        <v>416</v>
      </c>
      <c r="Y11" s="329" t="s">
        <v>416</v>
      </c>
      <c r="Z11" s="329" t="s">
        <v>416</v>
      </c>
      <c r="AA11" s="943" t="s">
        <v>416</v>
      </c>
      <c r="AB11" s="940"/>
    </row>
    <row r="12" spans="1:28" ht="15" customHeight="1" x14ac:dyDescent="0.2">
      <c r="A12" s="29" t="s">
        <v>375</v>
      </c>
      <c r="B12" s="132" t="s">
        <v>417</v>
      </c>
      <c r="C12" s="246">
        <v>0</v>
      </c>
      <c r="D12" s="247">
        <v>0</v>
      </c>
      <c r="E12" s="326">
        <v>0</v>
      </c>
      <c r="F12" s="326">
        <v>0</v>
      </c>
      <c r="G12" s="241">
        <f t="shared" ref="G12:G18" si="0">SUM(D12:F12)</f>
        <v>0</v>
      </c>
      <c r="H12" s="247">
        <v>0</v>
      </c>
      <c r="I12" s="247">
        <v>0</v>
      </c>
      <c r="J12" s="247">
        <v>0</v>
      </c>
      <c r="K12" s="247">
        <v>0</v>
      </c>
      <c r="L12" s="755">
        <v>0</v>
      </c>
      <c r="M12" s="759"/>
      <c r="N12" s="593">
        <f>IF(AND(C12=0,G12=0),0,IF(AND(C12=0,G12&gt;0),1,IF(AND(C12=0,G12&lt;0),-1,(G12-C12)/ABS(C12))))</f>
        <v>0</v>
      </c>
      <c r="O12" s="590">
        <f>IF(AND(G12=0,H12=0),0,IF(AND(G12=0,H12&gt;0),1,IF(AND(G12=0,H12&lt;0),-1,(H12-G12)/ABS(G12))))</f>
        <v>0</v>
      </c>
      <c r="P12" s="590">
        <f>IF(AND(H12=0,I12=0),0,IF(AND(H12=0,I12&gt;0),1,IF(AND(H12=0,I12&lt;0),-1,(I12-H12)/ABS(H12))))</f>
        <v>0</v>
      </c>
      <c r="Q12" s="590">
        <f>IF(AND(I12=0,J12=0),0,IF(AND(I12=0,J12&gt;0),1,IF(AND(I12=0,J12&lt;0),-1,(J12-I12)/ABS(I12))))</f>
        <v>0</v>
      </c>
      <c r="R12" s="590">
        <f>IF(AND(J12=0,K12=0),0,IF(AND(J12=0,K12&gt;0),1,IF(AND(J12=0,K12&lt;0),-1,(K12-J12)/ABS(J12))))</f>
        <v>0</v>
      </c>
      <c r="S12" s="591">
        <f>IF(AND(K12=0,L12=0),0,IF(AND(K12=0,L12&gt;0),1,IF(AND(K12=0,L12&lt;0),-1,(L12-K12)/ABS(K12))))</f>
        <v>0</v>
      </c>
      <c r="T12" s="799"/>
      <c r="U12" s="937">
        <f>IFERROR((C12/'7 FTEs'!E13)*1000,0)</f>
        <v>0</v>
      </c>
      <c r="V12" s="937">
        <f>IFERROR((G12/'7 FTEs'!H13)*1000,0)</f>
        <v>0</v>
      </c>
      <c r="W12" s="937">
        <f>IFERROR((H12/'7 FTEs'!K13)*1000,0)</f>
        <v>0</v>
      </c>
      <c r="X12" s="937">
        <f>IFERROR((I12/'7 FTEs'!N13)*1000,0)</f>
        <v>0</v>
      </c>
      <c r="Y12" s="937">
        <f>IFERROR((J12/'7 FTEs'!Q13)*1000,0)</f>
        <v>0</v>
      </c>
      <c r="Z12" s="937">
        <f>IFERROR((K12/'7 FTEs'!T13)*1000,0)</f>
        <v>0</v>
      </c>
      <c r="AA12" s="937">
        <f>IFERROR((L12/'7 FTEs'!W13)*1000,0)</f>
        <v>0</v>
      </c>
      <c r="AB12" s="759"/>
    </row>
    <row r="13" spans="1:28" ht="15" customHeight="1" x14ac:dyDescent="0.2">
      <c r="A13" s="30" t="s">
        <v>418</v>
      </c>
      <c r="B13" s="133" t="s">
        <v>419</v>
      </c>
      <c r="C13" s="248">
        <v>0</v>
      </c>
      <c r="D13" s="249">
        <v>0</v>
      </c>
      <c r="E13" s="327">
        <v>0</v>
      </c>
      <c r="F13" s="327">
        <v>0</v>
      </c>
      <c r="G13" s="242">
        <f t="shared" si="0"/>
        <v>0</v>
      </c>
      <c r="H13" s="249">
        <v>0</v>
      </c>
      <c r="I13" s="249">
        <v>0</v>
      </c>
      <c r="J13" s="249">
        <v>0</v>
      </c>
      <c r="K13" s="249">
        <v>0</v>
      </c>
      <c r="L13" s="756">
        <v>0</v>
      </c>
      <c r="M13" s="759"/>
      <c r="N13" s="449">
        <f t="shared" ref="N13:N19" si="1">IF(AND(C13=0,G13=0),0,IF(AND(C13=0,G13&gt;0),1,IF(AND(C13=0,G13&lt;0),-1,(G13-C13)/ABS(C13))))</f>
        <v>0</v>
      </c>
      <c r="O13" s="450">
        <f t="shared" ref="O13:O19" si="2">IF(AND(G13=0,H13=0),0,IF(AND(G13=0,H13&gt;0),1,IF(AND(G13=0,H13&lt;0),-1,(H13-G13)/ABS(G13))))</f>
        <v>0</v>
      </c>
      <c r="P13" s="450">
        <f t="shared" ref="P13:P19" si="3">IF(AND(H13=0,I13=0),0,IF(AND(H13=0,I13&gt;0),1,IF(AND(H13=0,I13&lt;0),-1,(I13-H13)/ABS(H13))))</f>
        <v>0</v>
      </c>
      <c r="Q13" s="450">
        <f t="shared" ref="Q13:Q19" si="4">IF(AND(I13=0,J13=0),0,IF(AND(I13=0,J13&gt;0),1,IF(AND(I13=0,J13&lt;0),-1,(J13-I13)/ABS(I13))))</f>
        <v>0</v>
      </c>
      <c r="R13" s="450">
        <f t="shared" ref="R13:R19" si="5">IF(AND(J13=0,K13=0),0,IF(AND(J13=0,K13&gt;0),1,IF(AND(J13=0,K13&lt;0),-1,(K13-J13)/ABS(J13))))</f>
        <v>0</v>
      </c>
      <c r="S13" s="451">
        <f t="shared" ref="S13:S19" si="6">IF(AND(K13=0,L13=0),0,IF(AND(K13=0,L13&gt;0),1,IF(AND(K13=0,L13&lt;0),-1,(L13-K13)/ABS(K13))))</f>
        <v>0</v>
      </c>
      <c r="T13" s="799"/>
      <c r="U13" s="936">
        <f>IFERROR((C13/'7 FTEs'!E14)*1000,0)</f>
        <v>0</v>
      </c>
      <c r="V13" s="936">
        <f>IFERROR((G13/'7 FTEs'!H14)*1000,0)</f>
        <v>0</v>
      </c>
      <c r="W13" s="936">
        <f>IFERROR((H13/'7 FTEs'!K14)*1000,0)</f>
        <v>0</v>
      </c>
      <c r="X13" s="936">
        <f>IFERROR((I13/'7 FTEs'!N14)*1000,0)</f>
        <v>0</v>
      </c>
      <c r="Y13" s="936">
        <f>IFERROR((J13/'7 FTEs'!Q14)*1000,0)</f>
        <v>0</v>
      </c>
      <c r="Z13" s="936">
        <f>IFERROR((K13/'7 FTEs'!T14)*1000,0)</f>
        <v>0</v>
      </c>
      <c r="AA13" s="936">
        <f>IFERROR((L13/'7 FTEs'!W14)*1000,0)</f>
        <v>0</v>
      </c>
      <c r="AB13" s="759"/>
    </row>
    <row r="14" spans="1:28" ht="15" customHeight="1" x14ac:dyDescent="0.2">
      <c r="A14" s="30" t="s">
        <v>420</v>
      </c>
      <c r="B14" s="133" t="s">
        <v>421</v>
      </c>
      <c r="C14" s="248">
        <v>0</v>
      </c>
      <c r="D14" s="249">
        <v>0</v>
      </c>
      <c r="E14" s="327">
        <v>0</v>
      </c>
      <c r="F14" s="327">
        <v>0</v>
      </c>
      <c r="G14" s="242">
        <f t="shared" si="0"/>
        <v>0</v>
      </c>
      <c r="H14" s="249">
        <v>0</v>
      </c>
      <c r="I14" s="249">
        <v>0</v>
      </c>
      <c r="J14" s="249">
        <v>0</v>
      </c>
      <c r="K14" s="249">
        <v>0</v>
      </c>
      <c r="L14" s="756">
        <v>0</v>
      </c>
      <c r="M14" s="759"/>
      <c r="N14" s="449">
        <f t="shared" si="1"/>
        <v>0</v>
      </c>
      <c r="O14" s="450">
        <f t="shared" si="2"/>
        <v>0</v>
      </c>
      <c r="P14" s="450">
        <f t="shared" si="3"/>
        <v>0</v>
      </c>
      <c r="Q14" s="450">
        <f t="shared" si="4"/>
        <v>0</v>
      </c>
      <c r="R14" s="450">
        <f t="shared" si="5"/>
        <v>0</v>
      </c>
      <c r="S14" s="451">
        <f t="shared" si="6"/>
        <v>0</v>
      </c>
      <c r="T14" s="799"/>
      <c r="U14" s="936">
        <f>IFERROR((C14/'7 FTEs'!E15)*1000,0)</f>
        <v>0</v>
      </c>
      <c r="V14" s="936">
        <f>IFERROR((G14/'7 FTEs'!H15)*1000,0)</f>
        <v>0</v>
      </c>
      <c r="W14" s="936">
        <f>IFERROR((H14/'7 FTEs'!K15)*1000,0)</f>
        <v>0</v>
      </c>
      <c r="X14" s="936">
        <f>IFERROR((I14/'7 FTEs'!N15)*1000,0)</f>
        <v>0</v>
      </c>
      <c r="Y14" s="936">
        <f>IFERROR((J14/'7 FTEs'!Q15)*1000,0)</f>
        <v>0</v>
      </c>
      <c r="Z14" s="936">
        <f>IFERROR((K14/'7 FTEs'!T15)*1000,0)</f>
        <v>0</v>
      </c>
      <c r="AA14" s="936">
        <f>IFERROR((L14/'7 FTEs'!W15)*1000,0)</f>
        <v>0</v>
      </c>
      <c r="AB14" s="759"/>
    </row>
    <row r="15" spans="1:28" ht="15" customHeight="1" x14ac:dyDescent="0.2">
      <c r="A15" s="30" t="s">
        <v>422</v>
      </c>
      <c r="B15" s="133" t="s">
        <v>423</v>
      </c>
      <c r="C15" s="248">
        <v>0</v>
      </c>
      <c r="D15" s="249">
        <v>0</v>
      </c>
      <c r="E15" s="327">
        <v>0</v>
      </c>
      <c r="F15" s="327">
        <v>0</v>
      </c>
      <c r="G15" s="242">
        <f t="shared" si="0"/>
        <v>0</v>
      </c>
      <c r="H15" s="249">
        <v>0</v>
      </c>
      <c r="I15" s="249">
        <v>0</v>
      </c>
      <c r="J15" s="249">
        <v>0</v>
      </c>
      <c r="K15" s="249">
        <v>0</v>
      </c>
      <c r="L15" s="756">
        <v>0</v>
      </c>
      <c r="M15" s="759"/>
      <c r="N15" s="449">
        <f t="shared" si="1"/>
        <v>0</v>
      </c>
      <c r="O15" s="450">
        <f t="shared" si="2"/>
        <v>0</v>
      </c>
      <c r="P15" s="450">
        <f t="shared" si="3"/>
        <v>0</v>
      </c>
      <c r="Q15" s="450">
        <f t="shared" si="4"/>
        <v>0</v>
      </c>
      <c r="R15" s="450">
        <f t="shared" si="5"/>
        <v>0</v>
      </c>
      <c r="S15" s="451">
        <f t="shared" si="6"/>
        <v>0</v>
      </c>
      <c r="T15" s="799"/>
      <c r="U15" s="936">
        <f>IFERROR((C15/'7 FTEs'!E16)*1000,0)</f>
        <v>0</v>
      </c>
      <c r="V15" s="936">
        <f>IFERROR((G15/'7 FTEs'!H16)*1000,0)</f>
        <v>0</v>
      </c>
      <c r="W15" s="936">
        <f>IFERROR((H15/'7 FTEs'!K16)*1000,0)</f>
        <v>0</v>
      </c>
      <c r="X15" s="936">
        <f>IFERROR((I15/'7 FTEs'!N16)*1000,0)</f>
        <v>0</v>
      </c>
      <c r="Y15" s="936">
        <f>IFERROR((J15/'7 FTEs'!Q16)*1000,0)</f>
        <v>0</v>
      </c>
      <c r="Z15" s="936">
        <f>IFERROR((K15/'7 FTEs'!T16)*1000,0)</f>
        <v>0</v>
      </c>
      <c r="AA15" s="936">
        <f>IFERROR((L15/'7 FTEs'!W16)*1000,0)</f>
        <v>0</v>
      </c>
      <c r="AB15" s="759"/>
    </row>
    <row r="16" spans="1:28" ht="15" customHeight="1" x14ac:dyDescent="0.2">
      <c r="A16" s="30" t="s">
        <v>424</v>
      </c>
      <c r="B16" s="133" t="s">
        <v>425</v>
      </c>
      <c r="C16" s="248">
        <v>0</v>
      </c>
      <c r="D16" s="249">
        <v>0</v>
      </c>
      <c r="E16" s="327">
        <v>0</v>
      </c>
      <c r="F16" s="327">
        <v>0</v>
      </c>
      <c r="G16" s="242">
        <f t="shared" si="0"/>
        <v>0</v>
      </c>
      <c r="H16" s="249">
        <v>0</v>
      </c>
      <c r="I16" s="249">
        <v>0</v>
      </c>
      <c r="J16" s="249">
        <v>0</v>
      </c>
      <c r="K16" s="249">
        <v>0</v>
      </c>
      <c r="L16" s="756">
        <v>0</v>
      </c>
      <c r="M16" s="759"/>
      <c r="N16" s="449">
        <f t="shared" si="1"/>
        <v>0</v>
      </c>
      <c r="O16" s="450">
        <f t="shared" si="2"/>
        <v>0</v>
      </c>
      <c r="P16" s="450">
        <f t="shared" si="3"/>
        <v>0</v>
      </c>
      <c r="Q16" s="450">
        <f t="shared" si="4"/>
        <v>0</v>
      </c>
      <c r="R16" s="450">
        <f t="shared" si="5"/>
        <v>0</v>
      </c>
      <c r="S16" s="451">
        <f t="shared" si="6"/>
        <v>0</v>
      </c>
      <c r="T16" s="799"/>
      <c r="U16" s="936">
        <f>IFERROR((C16/'7 FTEs'!E17)*1000,0)</f>
        <v>0</v>
      </c>
      <c r="V16" s="936">
        <f>IFERROR((G16/'7 FTEs'!H17)*1000,0)</f>
        <v>0</v>
      </c>
      <c r="W16" s="936">
        <f>IFERROR((H16/'7 FTEs'!K17)*1000,0)</f>
        <v>0</v>
      </c>
      <c r="X16" s="936">
        <f>IFERROR((I16/'7 FTEs'!N17)*1000,0)</f>
        <v>0</v>
      </c>
      <c r="Y16" s="936">
        <f>IFERROR((J16/'7 FTEs'!Q17)*1000,0)</f>
        <v>0</v>
      </c>
      <c r="Z16" s="936">
        <f>IFERROR((K16/'7 FTEs'!T17)*1000,0)</f>
        <v>0</v>
      </c>
      <c r="AA16" s="936">
        <f>IFERROR((L16/'7 FTEs'!W17)*1000,0)</f>
        <v>0</v>
      </c>
      <c r="AB16" s="759"/>
    </row>
    <row r="17" spans="1:28" ht="15" customHeight="1" x14ac:dyDescent="0.2">
      <c r="A17" s="30" t="s">
        <v>426</v>
      </c>
      <c r="B17" s="133" t="s">
        <v>427</v>
      </c>
      <c r="C17" s="248">
        <v>0</v>
      </c>
      <c r="D17" s="249">
        <v>0</v>
      </c>
      <c r="E17" s="327">
        <v>0</v>
      </c>
      <c r="F17" s="327">
        <v>0</v>
      </c>
      <c r="G17" s="242">
        <f t="shared" si="0"/>
        <v>0</v>
      </c>
      <c r="H17" s="249">
        <v>0</v>
      </c>
      <c r="I17" s="249">
        <v>0</v>
      </c>
      <c r="J17" s="249">
        <v>0</v>
      </c>
      <c r="K17" s="249">
        <v>0</v>
      </c>
      <c r="L17" s="756">
        <v>0</v>
      </c>
      <c r="M17" s="759"/>
      <c r="N17" s="449">
        <f t="shared" si="1"/>
        <v>0</v>
      </c>
      <c r="O17" s="450">
        <f t="shared" si="2"/>
        <v>0</v>
      </c>
      <c r="P17" s="450">
        <f t="shared" si="3"/>
        <v>0</v>
      </c>
      <c r="Q17" s="450">
        <f t="shared" si="4"/>
        <v>0</v>
      </c>
      <c r="R17" s="450">
        <f t="shared" si="5"/>
        <v>0</v>
      </c>
      <c r="S17" s="451">
        <f t="shared" si="6"/>
        <v>0</v>
      </c>
      <c r="T17" s="799"/>
      <c r="U17" s="936">
        <f>IFERROR((C17/'7 FTEs'!E18)*1000,0)</f>
        <v>0</v>
      </c>
      <c r="V17" s="936">
        <f>IFERROR((G17/'7 FTEs'!H18)*1000,0)</f>
        <v>0</v>
      </c>
      <c r="W17" s="936">
        <f>IFERROR((H17/'7 FTEs'!K18)*1000,0)</f>
        <v>0</v>
      </c>
      <c r="X17" s="936">
        <f>IFERROR((I17/'7 FTEs'!N18)*1000,0)</f>
        <v>0</v>
      </c>
      <c r="Y17" s="936">
        <f>IFERROR((J17/'7 FTEs'!Q18)*1000,0)</f>
        <v>0</v>
      </c>
      <c r="Z17" s="936">
        <f>IFERROR((K17/'7 FTEs'!T18)*1000,0)</f>
        <v>0</v>
      </c>
      <c r="AA17" s="936">
        <f>IFERROR((L17/'7 FTEs'!W18)*1000,0)</f>
        <v>0</v>
      </c>
      <c r="AB17" s="759"/>
    </row>
    <row r="18" spans="1:28" ht="15" customHeight="1" x14ac:dyDescent="0.2">
      <c r="A18" s="31" t="s">
        <v>428</v>
      </c>
      <c r="B18" s="134" t="s">
        <v>429</v>
      </c>
      <c r="C18" s="250">
        <v>0</v>
      </c>
      <c r="D18" s="251">
        <v>0</v>
      </c>
      <c r="E18" s="328">
        <v>0</v>
      </c>
      <c r="F18" s="328">
        <v>0</v>
      </c>
      <c r="G18" s="243">
        <f t="shared" si="0"/>
        <v>0</v>
      </c>
      <c r="H18" s="251">
        <v>0</v>
      </c>
      <c r="I18" s="251">
        <v>0</v>
      </c>
      <c r="J18" s="251">
        <v>0</v>
      </c>
      <c r="K18" s="251">
        <v>0</v>
      </c>
      <c r="L18" s="757">
        <v>0</v>
      </c>
      <c r="M18" s="759"/>
      <c r="N18" s="449">
        <f t="shared" si="1"/>
        <v>0</v>
      </c>
      <c r="O18" s="450">
        <f t="shared" si="2"/>
        <v>0</v>
      </c>
      <c r="P18" s="450">
        <f t="shared" si="3"/>
        <v>0</v>
      </c>
      <c r="Q18" s="450">
        <f t="shared" si="4"/>
        <v>0</v>
      </c>
      <c r="R18" s="450">
        <f t="shared" si="5"/>
        <v>0</v>
      </c>
      <c r="S18" s="451">
        <f t="shared" si="6"/>
        <v>0</v>
      </c>
      <c r="T18" s="799"/>
      <c r="U18" s="938">
        <f>IFERROR((C18/'7 FTEs'!E19)*1000,0)</f>
        <v>0</v>
      </c>
      <c r="V18" s="938">
        <f>IFERROR((G18/'7 FTEs'!H19)*1000,0)</f>
        <v>0</v>
      </c>
      <c r="W18" s="938">
        <f>IFERROR((H18/'7 FTEs'!K19)*1000,0)</f>
        <v>0</v>
      </c>
      <c r="X18" s="938">
        <f>IFERROR((I18/'7 FTEs'!N19)*1000,0)</f>
        <v>0</v>
      </c>
      <c r="Y18" s="938">
        <f>IFERROR((J18/'7 FTEs'!Q19)*1000,0)</f>
        <v>0</v>
      </c>
      <c r="Z18" s="938">
        <f>IFERROR((K18/'7 FTEs'!T19)*1000,0)</f>
        <v>0</v>
      </c>
      <c r="AA18" s="938">
        <f>IFERROR((L18/'7 FTEs'!W19)*1000,0)</f>
        <v>0</v>
      </c>
      <c r="AB18" s="759"/>
    </row>
    <row r="19" spans="1:28" ht="15" customHeight="1" x14ac:dyDescent="0.2">
      <c r="A19" s="33" t="s">
        <v>430</v>
      </c>
      <c r="B19" s="53" t="s">
        <v>431</v>
      </c>
      <c r="C19" s="244">
        <f>SUM(C12:C18)</f>
        <v>0</v>
      </c>
      <c r="D19" s="213">
        <f>SUM(D12:D18)</f>
        <v>0</v>
      </c>
      <c r="E19" s="214">
        <f t="shared" ref="E19:L19" si="7">SUM(E12:E18)</f>
        <v>0</v>
      </c>
      <c r="F19" s="214">
        <f t="shared" si="7"/>
        <v>0</v>
      </c>
      <c r="G19" s="215">
        <f t="shared" si="7"/>
        <v>0</v>
      </c>
      <c r="H19" s="213">
        <f t="shared" si="7"/>
        <v>0</v>
      </c>
      <c r="I19" s="213">
        <f t="shared" si="7"/>
        <v>0</v>
      </c>
      <c r="J19" s="213">
        <f t="shared" si="7"/>
        <v>0</v>
      </c>
      <c r="K19" s="213">
        <f t="shared" si="7"/>
        <v>0</v>
      </c>
      <c r="L19" s="758">
        <f t="shared" si="7"/>
        <v>0</v>
      </c>
      <c r="M19" s="759"/>
      <c r="N19" s="594">
        <f t="shared" si="1"/>
        <v>0</v>
      </c>
      <c r="O19" s="592">
        <f t="shared" si="2"/>
        <v>0</v>
      </c>
      <c r="P19" s="592">
        <f t="shared" si="3"/>
        <v>0</v>
      </c>
      <c r="Q19" s="592">
        <f t="shared" si="4"/>
        <v>0</v>
      </c>
      <c r="R19" s="592">
        <f t="shared" si="5"/>
        <v>0</v>
      </c>
      <c r="S19" s="595">
        <f t="shared" si="6"/>
        <v>0</v>
      </c>
      <c r="T19" s="799"/>
      <c r="U19" s="1408">
        <f>IFERROR((C19/'7 FTEs'!E20)*1000,0)</f>
        <v>0</v>
      </c>
      <c r="V19" s="1408">
        <f>IFERROR((G19/'7 FTEs'!H20)*1000,0)</f>
        <v>0</v>
      </c>
      <c r="W19" s="1408">
        <f>IFERROR((H19/'7 FTEs'!K20)*1000,0)</f>
        <v>0</v>
      </c>
      <c r="X19" s="1408">
        <f>IFERROR((I19/'7 FTEs'!N20)*1000,0)</f>
        <v>0</v>
      </c>
      <c r="Y19" s="1408">
        <f>IFERROR((J19/'7 FTEs'!Q20)*1000,0)</f>
        <v>0</v>
      </c>
      <c r="Z19" s="1408">
        <f>IFERROR((K19/'7 FTEs'!T20)*1000,0)</f>
        <v>0</v>
      </c>
      <c r="AA19" s="1408">
        <f>IFERROR((L19/'7 FTEs'!W20)*1000,0)</f>
        <v>0</v>
      </c>
      <c r="AB19" s="759"/>
    </row>
    <row r="20" spans="1:28" ht="15" customHeight="1" x14ac:dyDescent="0.2">
      <c r="A20" s="32"/>
      <c r="B20" s="42"/>
      <c r="C20" s="216"/>
      <c r="D20" s="216"/>
      <c r="E20" s="216"/>
      <c r="F20" s="216"/>
      <c r="G20" s="216"/>
      <c r="H20" s="216"/>
      <c r="I20" s="216"/>
      <c r="J20" s="216"/>
      <c r="K20" s="216"/>
      <c r="L20" s="216"/>
      <c r="M20" s="759"/>
      <c r="N20" s="717"/>
      <c r="O20" s="718"/>
      <c r="P20" s="718"/>
      <c r="Q20" s="718"/>
      <c r="R20" s="718"/>
      <c r="S20" s="719"/>
      <c r="T20" s="759"/>
      <c r="U20" s="1410"/>
      <c r="V20" s="216"/>
      <c r="W20" s="216"/>
      <c r="X20" s="216"/>
      <c r="Y20" s="216"/>
      <c r="Z20" s="216"/>
      <c r="AA20" s="217"/>
    </row>
    <row r="21" spans="1:28" ht="15" customHeight="1" x14ac:dyDescent="0.2">
      <c r="A21" s="36" t="s">
        <v>30</v>
      </c>
      <c r="B21" s="48" t="s">
        <v>432</v>
      </c>
      <c r="C21" s="205" t="s">
        <v>27</v>
      </c>
      <c r="D21" s="1308" t="s">
        <v>27</v>
      </c>
      <c r="E21" s="1308" t="s">
        <v>27</v>
      </c>
      <c r="F21" s="1308" t="s">
        <v>27</v>
      </c>
      <c r="G21" s="205" t="s">
        <v>27</v>
      </c>
      <c r="H21" s="205" t="s">
        <v>27</v>
      </c>
      <c r="I21" s="205" t="s">
        <v>27</v>
      </c>
      <c r="J21" s="205" t="s">
        <v>27</v>
      </c>
      <c r="K21" s="205" t="s">
        <v>27</v>
      </c>
      <c r="L21" s="205" t="s">
        <v>27</v>
      </c>
      <c r="M21" s="759"/>
      <c r="N21" s="720"/>
      <c r="O21" s="721"/>
      <c r="P21" s="721"/>
      <c r="Q21" s="721"/>
      <c r="R21" s="721"/>
      <c r="S21" s="722"/>
      <c r="T21" s="759"/>
      <c r="U21" s="1409" t="s">
        <v>416</v>
      </c>
      <c r="V21" s="1409" t="s">
        <v>416</v>
      </c>
      <c r="W21" s="1409" t="s">
        <v>416</v>
      </c>
      <c r="X21" s="1409" t="s">
        <v>416</v>
      </c>
      <c r="Y21" s="1409" t="s">
        <v>416</v>
      </c>
      <c r="Z21" s="1409" t="s">
        <v>416</v>
      </c>
      <c r="AA21" s="1409" t="s">
        <v>416</v>
      </c>
      <c r="AB21" s="759"/>
    </row>
    <row r="22" spans="1:28" ht="15" customHeight="1" x14ac:dyDescent="0.2">
      <c r="A22" s="29" t="s">
        <v>433</v>
      </c>
      <c r="B22" s="132" t="s">
        <v>417</v>
      </c>
      <c r="C22" s="755">
        <v>0</v>
      </c>
      <c r="D22" s="1363"/>
      <c r="E22" s="1362"/>
      <c r="F22" s="1364"/>
      <c r="G22" s="1303">
        <v>0</v>
      </c>
      <c r="H22" s="247">
        <v>0</v>
      </c>
      <c r="I22" s="247">
        <v>0</v>
      </c>
      <c r="J22" s="247">
        <v>0</v>
      </c>
      <c r="K22" s="247">
        <v>0</v>
      </c>
      <c r="L22" s="755">
        <v>0</v>
      </c>
      <c r="M22" s="759"/>
      <c r="N22" s="593">
        <f t="shared" ref="N22:N29" si="8">IF(AND(C22=0,G22=0),0,IF(AND(C22=0,G22&gt;0),1,IF(AND(C22=0,G22&lt;0),-1,(G22-C22)/ABS(C22))))</f>
        <v>0</v>
      </c>
      <c r="O22" s="590">
        <f t="shared" ref="O22:O29" si="9">IF(AND(G22=0,H22=0),0,IF(AND(G22=0,H22&gt;0),1,IF(AND(G22=0,H22&lt;0),-1,(H22-G22)/ABS(G22))))</f>
        <v>0</v>
      </c>
      <c r="P22" s="590">
        <f t="shared" ref="P22:P29" si="10">IF(AND(H22=0,I22=0),0,IF(AND(H22=0,I22&gt;0),1,IF(AND(H22=0,I22&lt;0),-1,(I22-H22)/ABS(H22))))</f>
        <v>0</v>
      </c>
      <c r="Q22" s="590">
        <f t="shared" ref="Q22:Q29" si="11">IF(AND(I22=0,J22=0),0,IF(AND(I22=0,J22&gt;0),1,IF(AND(I22=0,J22&lt;0),-1,(J22-I22)/ABS(I22))))</f>
        <v>0</v>
      </c>
      <c r="R22" s="590">
        <f t="shared" ref="R22:R29" si="12">IF(AND(J22=0,K22=0),0,IF(AND(J22=0,K22&gt;0),1,IF(AND(J22=0,K22&lt;0),-1,(K22-J22)/ABS(J22))))</f>
        <v>0</v>
      </c>
      <c r="S22" s="591">
        <f t="shared" ref="S22:S29" si="13">IF(AND(K22=0,L22=0),0,IF(AND(K22=0,L22&gt;0),1,IF(AND(K22=0,L22&lt;0),-1,(L22-K22)/ABS(K22))))</f>
        <v>0</v>
      </c>
      <c r="T22" s="799"/>
      <c r="U22" s="935">
        <f>IFERROR((C22/'7 FTEs'!E23)*1000,0)</f>
        <v>0</v>
      </c>
      <c r="V22" s="935">
        <f>IFERROR((G22/'7 FTEs'!H23)*1000,0)</f>
        <v>0</v>
      </c>
      <c r="W22" s="935">
        <f>IFERROR((H22/'7 FTEs'!K23)*1000,0)</f>
        <v>0</v>
      </c>
      <c r="X22" s="935">
        <f>IFERROR((I22/'7 FTEs'!N23)*1000,0)</f>
        <v>0</v>
      </c>
      <c r="Y22" s="935">
        <f>IFERROR((J22/'7 FTEs'!Q23)*1000,0)</f>
        <v>0</v>
      </c>
      <c r="Z22" s="935">
        <f>IFERROR((K22/'7 FTEs'!T23)*1000,0)</f>
        <v>0</v>
      </c>
      <c r="AA22" s="935">
        <f>IFERROR((L22/'7 FTEs'!W23)*1000,0)</f>
        <v>0</v>
      </c>
      <c r="AB22" s="759"/>
    </row>
    <row r="23" spans="1:28" ht="15" customHeight="1" x14ac:dyDescent="0.2">
      <c r="A23" s="30" t="s">
        <v>434</v>
      </c>
      <c r="B23" s="133" t="s">
        <v>419</v>
      </c>
      <c r="C23" s="756">
        <v>0</v>
      </c>
      <c r="D23" s="1363"/>
      <c r="E23" s="1362"/>
      <c r="F23" s="1364"/>
      <c r="G23" s="1304">
        <v>0</v>
      </c>
      <c r="H23" s="249">
        <v>0</v>
      </c>
      <c r="I23" s="249">
        <v>0</v>
      </c>
      <c r="J23" s="249">
        <v>0</v>
      </c>
      <c r="K23" s="249">
        <v>0</v>
      </c>
      <c r="L23" s="756">
        <v>0</v>
      </c>
      <c r="M23" s="759"/>
      <c r="N23" s="449">
        <f t="shared" si="8"/>
        <v>0</v>
      </c>
      <c r="O23" s="450">
        <f t="shared" si="9"/>
        <v>0</v>
      </c>
      <c r="P23" s="450">
        <f t="shared" si="10"/>
        <v>0</v>
      </c>
      <c r="Q23" s="450">
        <f t="shared" si="11"/>
        <v>0</v>
      </c>
      <c r="R23" s="450">
        <f t="shared" si="12"/>
        <v>0</v>
      </c>
      <c r="S23" s="451">
        <f t="shared" si="13"/>
        <v>0</v>
      </c>
      <c r="T23" s="799"/>
      <c r="U23" s="936">
        <f>IFERROR((C23/'7 FTEs'!E24)*1000,0)</f>
        <v>0</v>
      </c>
      <c r="V23" s="936">
        <f>IFERROR((G23/'7 FTEs'!H24)*1000,0)</f>
        <v>0</v>
      </c>
      <c r="W23" s="936">
        <f>IFERROR((H23/'7 FTEs'!K24)*1000,0)</f>
        <v>0</v>
      </c>
      <c r="X23" s="936">
        <f>IFERROR((I23/'7 FTEs'!N24)*1000,0)</f>
        <v>0</v>
      </c>
      <c r="Y23" s="936">
        <f>IFERROR((J23/'7 FTEs'!Q24)*1000,0)</f>
        <v>0</v>
      </c>
      <c r="Z23" s="936">
        <f>IFERROR((K23/'7 FTEs'!T24)*1000,0)</f>
        <v>0</v>
      </c>
      <c r="AA23" s="936">
        <f>IFERROR((L23/'7 FTEs'!W24)*1000,0)</f>
        <v>0</v>
      </c>
      <c r="AB23" s="759"/>
    </row>
    <row r="24" spans="1:28" ht="15" customHeight="1" x14ac:dyDescent="0.2">
      <c r="A24" s="30" t="s">
        <v>435</v>
      </c>
      <c r="B24" s="133" t="s">
        <v>421</v>
      </c>
      <c r="C24" s="756">
        <v>0</v>
      </c>
      <c r="D24" s="1363"/>
      <c r="E24" s="1362"/>
      <c r="F24" s="1364"/>
      <c r="G24" s="1304">
        <v>0</v>
      </c>
      <c r="H24" s="249">
        <v>0</v>
      </c>
      <c r="I24" s="249">
        <v>0</v>
      </c>
      <c r="J24" s="249">
        <v>0</v>
      </c>
      <c r="K24" s="249">
        <v>0</v>
      </c>
      <c r="L24" s="756">
        <v>0</v>
      </c>
      <c r="M24" s="759"/>
      <c r="N24" s="449">
        <f t="shared" si="8"/>
        <v>0</v>
      </c>
      <c r="O24" s="450">
        <f t="shared" si="9"/>
        <v>0</v>
      </c>
      <c r="P24" s="450">
        <f t="shared" si="10"/>
        <v>0</v>
      </c>
      <c r="Q24" s="450">
        <f t="shared" si="11"/>
        <v>0</v>
      </c>
      <c r="R24" s="450">
        <f t="shared" si="12"/>
        <v>0</v>
      </c>
      <c r="S24" s="451">
        <f t="shared" si="13"/>
        <v>0</v>
      </c>
      <c r="T24" s="799"/>
      <c r="U24" s="936">
        <f>IFERROR((C24/'7 FTEs'!E25)*1000,0)</f>
        <v>0</v>
      </c>
      <c r="V24" s="936">
        <f>IFERROR((G24/'7 FTEs'!H25)*1000,0)</f>
        <v>0</v>
      </c>
      <c r="W24" s="936">
        <f>IFERROR((H24/'7 FTEs'!K25)*1000,0)</f>
        <v>0</v>
      </c>
      <c r="X24" s="936">
        <f>IFERROR((I24/'7 FTEs'!N25)*1000,0)</f>
        <v>0</v>
      </c>
      <c r="Y24" s="936">
        <f>IFERROR((J24/'7 FTEs'!Q25)*1000,0)</f>
        <v>0</v>
      </c>
      <c r="Z24" s="936">
        <f>IFERROR((K24/'7 FTEs'!T25)*1000,0)</f>
        <v>0</v>
      </c>
      <c r="AA24" s="936">
        <f>IFERROR((L24/'7 FTEs'!W25)*1000,0)</f>
        <v>0</v>
      </c>
      <c r="AB24" s="759"/>
    </row>
    <row r="25" spans="1:28" ht="15" customHeight="1" x14ac:dyDescent="0.2">
      <c r="A25" s="30" t="s">
        <v>436</v>
      </c>
      <c r="B25" s="133" t="s">
        <v>423</v>
      </c>
      <c r="C25" s="756">
        <v>0</v>
      </c>
      <c r="D25" s="1363"/>
      <c r="E25" s="1362"/>
      <c r="F25" s="1364"/>
      <c r="G25" s="1304">
        <v>0</v>
      </c>
      <c r="H25" s="249">
        <v>0</v>
      </c>
      <c r="I25" s="249">
        <v>0</v>
      </c>
      <c r="J25" s="249">
        <v>0</v>
      </c>
      <c r="K25" s="249">
        <v>0</v>
      </c>
      <c r="L25" s="756">
        <v>0</v>
      </c>
      <c r="M25" s="759"/>
      <c r="N25" s="449">
        <f t="shared" si="8"/>
        <v>0</v>
      </c>
      <c r="O25" s="450">
        <f t="shared" si="9"/>
        <v>0</v>
      </c>
      <c r="P25" s="450">
        <f t="shared" si="10"/>
        <v>0</v>
      </c>
      <c r="Q25" s="450">
        <f t="shared" si="11"/>
        <v>0</v>
      </c>
      <c r="R25" s="450">
        <f t="shared" si="12"/>
        <v>0</v>
      </c>
      <c r="S25" s="451">
        <f t="shared" si="13"/>
        <v>0</v>
      </c>
      <c r="T25" s="799"/>
      <c r="U25" s="936">
        <f>IFERROR((C25/'7 FTEs'!E26)*1000,0)</f>
        <v>0</v>
      </c>
      <c r="V25" s="936">
        <f>IFERROR((G25/'7 FTEs'!H26)*1000,0)</f>
        <v>0</v>
      </c>
      <c r="W25" s="936">
        <f>IFERROR((H25/'7 FTEs'!K26)*1000,0)</f>
        <v>0</v>
      </c>
      <c r="X25" s="936">
        <f>IFERROR((I25/'7 FTEs'!N26)*1000,0)</f>
        <v>0</v>
      </c>
      <c r="Y25" s="936">
        <f>IFERROR((J25/'7 FTEs'!Q26)*1000,0)</f>
        <v>0</v>
      </c>
      <c r="Z25" s="936">
        <f>IFERROR((K25/'7 FTEs'!T26)*1000,0)</f>
        <v>0</v>
      </c>
      <c r="AA25" s="936">
        <f>IFERROR((L25/'7 FTEs'!W26)*1000,0)</f>
        <v>0</v>
      </c>
      <c r="AB25" s="759"/>
    </row>
    <row r="26" spans="1:28" ht="15" customHeight="1" x14ac:dyDescent="0.2">
      <c r="A26" s="30" t="s">
        <v>437</v>
      </c>
      <c r="B26" s="133" t="s">
        <v>425</v>
      </c>
      <c r="C26" s="756">
        <v>0</v>
      </c>
      <c r="D26" s="1363"/>
      <c r="E26" s="1362"/>
      <c r="F26" s="1364"/>
      <c r="G26" s="1304">
        <v>0</v>
      </c>
      <c r="H26" s="249">
        <v>0</v>
      </c>
      <c r="I26" s="249">
        <v>0</v>
      </c>
      <c r="J26" s="249">
        <v>0</v>
      </c>
      <c r="K26" s="249">
        <v>0</v>
      </c>
      <c r="L26" s="756">
        <v>0</v>
      </c>
      <c r="M26" s="759"/>
      <c r="N26" s="449">
        <f t="shared" si="8"/>
        <v>0</v>
      </c>
      <c r="O26" s="450">
        <f t="shared" si="9"/>
        <v>0</v>
      </c>
      <c r="P26" s="450">
        <f t="shared" si="10"/>
        <v>0</v>
      </c>
      <c r="Q26" s="450">
        <f t="shared" si="11"/>
        <v>0</v>
      </c>
      <c r="R26" s="450">
        <f t="shared" si="12"/>
        <v>0</v>
      </c>
      <c r="S26" s="451">
        <f t="shared" si="13"/>
        <v>0</v>
      </c>
      <c r="T26" s="799"/>
      <c r="U26" s="936">
        <f>IFERROR((C26/'7 FTEs'!E27)*1000,0)</f>
        <v>0</v>
      </c>
      <c r="V26" s="936">
        <f>IFERROR((G26/'7 FTEs'!H27)*1000,0)</f>
        <v>0</v>
      </c>
      <c r="W26" s="936">
        <f>IFERROR((H26/'7 FTEs'!K27)*1000,0)</f>
        <v>0</v>
      </c>
      <c r="X26" s="936">
        <f>IFERROR((I26/'7 FTEs'!N27)*1000,0)</f>
        <v>0</v>
      </c>
      <c r="Y26" s="936">
        <f>IFERROR((J26/'7 FTEs'!Q27)*1000,0)</f>
        <v>0</v>
      </c>
      <c r="Z26" s="936">
        <f>IFERROR((K26/'7 FTEs'!T27)*1000,0)</f>
        <v>0</v>
      </c>
      <c r="AA26" s="936">
        <f>IFERROR((L26/'7 FTEs'!W27)*1000,0)</f>
        <v>0</v>
      </c>
      <c r="AB26" s="759"/>
    </row>
    <row r="27" spans="1:28" ht="15" customHeight="1" x14ac:dyDescent="0.2">
      <c r="A27" s="30" t="s">
        <v>438</v>
      </c>
      <c r="B27" s="133" t="s">
        <v>427</v>
      </c>
      <c r="C27" s="756">
        <v>0</v>
      </c>
      <c r="D27" s="1363"/>
      <c r="E27" s="1362"/>
      <c r="F27" s="1364"/>
      <c r="G27" s="1304">
        <v>0</v>
      </c>
      <c r="H27" s="249">
        <v>0</v>
      </c>
      <c r="I27" s="249">
        <v>0</v>
      </c>
      <c r="J27" s="249">
        <v>0</v>
      </c>
      <c r="K27" s="249">
        <v>0</v>
      </c>
      <c r="L27" s="756">
        <v>0</v>
      </c>
      <c r="M27" s="759"/>
      <c r="N27" s="449">
        <f t="shared" si="8"/>
        <v>0</v>
      </c>
      <c r="O27" s="450">
        <f t="shared" si="9"/>
        <v>0</v>
      </c>
      <c r="P27" s="450">
        <f t="shared" si="10"/>
        <v>0</v>
      </c>
      <c r="Q27" s="450">
        <f t="shared" si="11"/>
        <v>0</v>
      </c>
      <c r="R27" s="450">
        <f t="shared" si="12"/>
        <v>0</v>
      </c>
      <c r="S27" s="451">
        <f t="shared" si="13"/>
        <v>0</v>
      </c>
      <c r="T27" s="799"/>
      <c r="U27" s="936">
        <f>IFERROR((C27/'7 FTEs'!E28)*1000,0)</f>
        <v>0</v>
      </c>
      <c r="V27" s="936">
        <f>IFERROR((G27/'7 FTEs'!H28)*1000,0)</f>
        <v>0</v>
      </c>
      <c r="W27" s="936">
        <f>IFERROR((H27/'7 FTEs'!K28)*1000,0)</f>
        <v>0</v>
      </c>
      <c r="X27" s="936">
        <f>IFERROR((I27/'7 FTEs'!N28)*1000,0)</f>
        <v>0</v>
      </c>
      <c r="Y27" s="936">
        <f>IFERROR((J27/'7 FTEs'!Q28)*1000,0)</f>
        <v>0</v>
      </c>
      <c r="Z27" s="936">
        <f>IFERROR((K27/'7 FTEs'!T28)*1000,0)</f>
        <v>0</v>
      </c>
      <c r="AA27" s="936">
        <f>IFERROR((L27/'7 FTEs'!W28)*1000,0)</f>
        <v>0</v>
      </c>
      <c r="AB27" s="759"/>
    </row>
    <row r="28" spans="1:28" ht="15" customHeight="1" x14ac:dyDescent="0.2">
      <c r="A28" s="31" t="s">
        <v>439</v>
      </c>
      <c r="B28" s="134" t="s">
        <v>429</v>
      </c>
      <c r="C28" s="757">
        <v>0</v>
      </c>
      <c r="D28" s="1363"/>
      <c r="E28" s="1362"/>
      <c r="F28" s="1364"/>
      <c r="G28" s="1305">
        <v>0</v>
      </c>
      <c r="H28" s="251">
        <v>0</v>
      </c>
      <c r="I28" s="251">
        <v>0</v>
      </c>
      <c r="J28" s="251">
        <v>0</v>
      </c>
      <c r="K28" s="251">
        <v>0</v>
      </c>
      <c r="L28" s="757">
        <v>0</v>
      </c>
      <c r="M28" s="759"/>
      <c r="N28" s="449">
        <f t="shared" si="8"/>
        <v>0</v>
      </c>
      <c r="O28" s="450">
        <f t="shared" si="9"/>
        <v>0</v>
      </c>
      <c r="P28" s="450">
        <f t="shared" si="10"/>
        <v>0</v>
      </c>
      <c r="Q28" s="450">
        <f t="shared" si="11"/>
        <v>0</v>
      </c>
      <c r="R28" s="450">
        <f t="shared" si="12"/>
        <v>0</v>
      </c>
      <c r="S28" s="451">
        <f t="shared" si="13"/>
        <v>0</v>
      </c>
      <c r="T28" s="799"/>
      <c r="U28" s="938">
        <f>IFERROR((C28/'7 FTEs'!E29)*1000,0)</f>
        <v>0</v>
      </c>
      <c r="V28" s="938">
        <f>IFERROR((G28/'7 FTEs'!H29)*1000,0)</f>
        <v>0</v>
      </c>
      <c r="W28" s="938">
        <f>IFERROR((H28/'7 FTEs'!K29)*1000,0)</f>
        <v>0</v>
      </c>
      <c r="X28" s="938">
        <f>IFERROR((I28/'7 FTEs'!N29)*1000,0)</f>
        <v>0</v>
      </c>
      <c r="Y28" s="938">
        <f>IFERROR((J28/'7 FTEs'!Q29)*1000,0)</f>
        <v>0</v>
      </c>
      <c r="Z28" s="938">
        <f>IFERROR((K28/'7 FTEs'!T29)*1000,0)</f>
        <v>0</v>
      </c>
      <c r="AA28" s="938">
        <f>IFERROR((L28/'7 FTEs'!W29)*1000,0)</f>
        <v>0</v>
      </c>
      <c r="AB28" s="759"/>
    </row>
    <row r="29" spans="1:28" ht="15" customHeight="1" x14ac:dyDescent="0.2">
      <c r="A29" s="33" t="s">
        <v>440</v>
      </c>
      <c r="B29" s="52" t="s">
        <v>441</v>
      </c>
      <c r="C29" s="758">
        <f>SUM(C22:C28)</f>
        <v>0</v>
      </c>
      <c r="D29" s="1363"/>
      <c r="E29" s="1362"/>
      <c r="F29" s="1364"/>
      <c r="G29" s="1306">
        <f t="shared" ref="G29:L29" si="14">SUM(G22:G28)</f>
        <v>0</v>
      </c>
      <c r="H29" s="213">
        <f t="shared" si="14"/>
        <v>0</v>
      </c>
      <c r="I29" s="213">
        <f t="shared" si="14"/>
        <v>0</v>
      </c>
      <c r="J29" s="213">
        <f t="shared" si="14"/>
        <v>0</v>
      </c>
      <c r="K29" s="213">
        <f t="shared" si="14"/>
        <v>0</v>
      </c>
      <c r="L29" s="758">
        <f t="shared" si="14"/>
        <v>0</v>
      </c>
      <c r="M29" s="759"/>
      <c r="N29" s="594">
        <f t="shared" si="8"/>
        <v>0</v>
      </c>
      <c r="O29" s="592">
        <f t="shared" si="9"/>
        <v>0</v>
      </c>
      <c r="P29" s="592">
        <f t="shared" si="10"/>
        <v>0</v>
      </c>
      <c r="Q29" s="592">
        <f t="shared" si="11"/>
        <v>0</v>
      </c>
      <c r="R29" s="592">
        <f t="shared" si="12"/>
        <v>0</v>
      </c>
      <c r="S29" s="595">
        <f t="shared" si="13"/>
        <v>0</v>
      </c>
      <c r="T29" s="799"/>
      <c r="U29" s="1408">
        <f>IFERROR((C29/'7 FTEs'!E30)*1000,0)</f>
        <v>0</v>
      </c>
      <c r="V29" s="1408">
        <f>IFERROR((G29/'7 FTEs'!H30)*1000,0)</f>
        <v>0</v>
      </c>
      <c r="W29" s="1408">
        <f>IFERROR((H29/'7 FTEs'!K30)*1000,0)</f>
        <v>0</v>
      </c>
      <c r="X29" s="1408">
        <f>IFERROR((I29/'7 FTEs'!N30)*1000,0)</f>
        <v>0</v>
      </c>
      <c r="Y29" s="1408">
        <f>IFERROR((J29/'7 FTEs'!Q30)*1000,0)</f>
        <v>0</v>
      </c>
      <c r="Z29" s="1408">
        <f>IFERROR((K29/'7 FTEs'!T30)*1000,0)</f>
        <v>0</v>
      </c>
      <c r="AA29" s="1408">
        <f>IFERROR((L29/'7 FTEs'!W30)*1000,0)</f>
        <v>0</v>
      </c>
      <c r="AB29" s="759"/>
    </row>
    <row r="30" spans="1:28" ht="15" customHeight="1" x14ac:dyDescent="0.2">
      <c r="A30" s="32"/>
      <c r="B30" s="42"/>
      <c r="C30" s="255"/>
      <c r="D30" s="1403"/>
      <c r="E30" s="1403"/>
      <c r="F30" s="1403"/>
      <c r="G30" s="255"/>
      <c r="H30" s="255"/>
      <c r="I30" s="255"/>
      <c r="J30" s="255"/>
      <c r="K30" s="255"/>
      <c r="L30" s="255"/>
      <c r="M30" s="759"/>
      <c r="N30" s="714"/>
      <c r="O30" s="715"/>
      <c r="P30" s="715"/>
      <c r="Q30" s="715"/>
      <c r="R30" s="715"/>
      <c r="S30" s="716"/>
      <c r="T30" s="759"/>
      <c r="U30" s="1412"/>
      <c r="V30" s="255"/>
      <c r="W30" s="255"/>
      <c r="X30" s="255"/>
      <c r="Y30" s="255"/>
      <c r="Z30" s="255"/>
      <c r="AA30" s="959"/>
    </row>
    <row r="31" spans="1:28" ht="15" customHeight="1" x14ac:dyDescent="0.2">
      <c r="A31" s="33" t="s">
        <v>32</v>
      </c>
      <c r="B31" s="43" t="s">
        <v>442</v>
      </c>
      <c r="C31" s="758">
        <f>C19+C29</f>
        <v>0</v>
      </c>
      <c r="D31" s="1405"/>
      <c r="E31" s="1404"/>
      <c r="F31" s="1406"/>
      <c r="G31" s="1306">
        <f>G19+G29</f>
        <v>0</v>
      </c>
      <c r="H31" s="215">
        <f>H19+H29</f>
        <v>0</v>
      </c>
      <c r="I31" s="215">
        <f t="shared" ref="I31:L31" si="15">I19+I29</f>
        <v>0</v>
      </c>
      <c r="J31" s="215">
        <f t="shared" si="15"/>
        <v>0</v>
      </c>
      <c r="K31" s="215">
        <f t="shared" si="15"/>
        <v>0</v>
      </c>
      <c r="L31" s="215">
        <f t="shared" si="15"/>
        <v>0</v>
      </c>
      <c r="M31" s="759"/>
      <c r="N31" s="588">
        <f>IF(AND(C31=0,G31=0),0,IF(AND(C31=0,G31&gt;0),1,IF(AND(C31=0,G31&lt;0),-1,(G31-C31)/ABS(C31))))</f>
        <v>0</v>
      </c>
      <c r="O31" s="589">
        <f>IF(AND(G31=0,H31=0),0,IF(AND(G31=0,H31&gt;0),1,IF(AND(G31=0,H31&lt;0),-1,(H31-G31)/ABS(G31))))</f>
        <v>0</v>
      </c>
      <c r="P31" s="589">
        <f>IF(AND(H31=0,I31=0),0,IF(AND(H31=0,I31&gt;0),1,IF(AND(H31=0,I31&lt;0),-1,(I31-H31)/ABS(H31))))</f>
        <v>0</v>
      </c>
      <c r="Q31" s="589">
        <f>IF(AND(I31=0,J31=0),0,IF(AND(I31=0,J31&gt;0),1,IF(AND(I31=0,J31&lt;0),-1,(J31-I31)/ABS(I31))))</f>
        <v>0</v>
      </c>
      <c r="R31" s="589">
        <f>IF(AND(J31=0,K31=0),0,IF(AND(J31=0,K31&gt;0),1,IF(AND(J31=0,K31&lt;0),-1,(K31-J31)/ABS(J31))))</f>
        <v>0</v>
      </c>
      <c r="S31" s="683">
        <f>IF(AND(K31=0,L31=0),0,IF(AND(K31=0,L31&gt;0),1,IF(AND(K31=0,L31&lt;0),-1,(L31-K31)/ABS(K31))))</f>
        <v>0</v>
      </c>
      <c r="T31" s="799"/>
      <c r="U31" s="1411">
        <f>IFERROR((C31/'7 FTEs'!E32)*1000,0)</f>
        <v>0</v>
      </c>
      <c r="V31" s="1411">
        <f>IFERROR((G31/'7 FTEs'!H32)*1000,0)</f>
        <v>0</v>
      </c>
      <c r="W31" s="1411">
        <f>IFERROR((H31/'7 FTEs'!K32)*1000,0)</f>
        <v>0</v>
      </c>
      <c r="X31" s="1411">
        <f>IFERROR((I31/'7 FTEs'!N32)*1000,0)</f>
        <v>0</v>
      </c>
      <c r="Y31" s="1411">
        <f>IFERROR((J31/'7 FTEs'!Q32)*1000,0)</f>
        <v>0</v>
      </c>
      <c r="Z31" s="1411">
        <f>IFERROR((K31/'7 FTEs'!T32)*1000,0)</f>
        <v>0</v>
      </c>
      <c r="AA31" s="1411">
        <f>IFERROR((L31/'7 FTEs'!W32)*1000,0)</f>
        <v>0</v>
      </c>
    </row>
    <row r="32" spans="1:28" ht="15" customHeight="1" x14ac:dyDescent="0.2">
      <c r="A32" s="32"/>
      <c r="B32" s="42"/>
      <c r="C32" s="254"/>
      <c r="D32" s="993"/>
      <c r="E32" s="993"/>
      <c r="F32" s="993"/>
      <c r="G32" s="254"/>
      <c r="H32" s="254"/>
      <c r="I32" s="254"/>
      <c r="J32" s="254"/>
      <c r="K32" s="254"/>
      <c r="L32" s="958"/>
      <c r="N32" s="714"/>
      <c r="O32" s="715"/>
      <c r="P32" s="715"/>
      <c r="Q32" s="715"/>
      <c r="R32" s="715"/>
      <c r="S32" s="716"/>
      <c r="T32" s="759"/>
    </row>
    <row r="33" spans="1:20" ht="15" customHeight="1" x14ac:dyDescent="0.2">
      <c r="A33" s="28">
        <v>2</v>
      </c>
      <c r="B33" s="47" t="s">
        <v>443</v>
      </c>
      <c r="C33" s="1302">
        <v>0</v>
      </c>
      <c r="D33" s="1363">
        <v>0</v>
      </c>
      <c r="E33" s="1362">
        <v>0</v>
      </c>
      <c r="F33" s="1364"/>
      <c r="G33" s="1307">
        <v>0</v>
      </c>
      <c r="H33" s="253">
        <v>0</v>
      </c>
      <c r="I33" s="253">
        <v>0</v>
      </c>
      <c r="J33" s="253">
        <v>0</v>
      </c>
      <c r="K33" s="253">
        <v>0</v>
      </c>
      <c r="L33" s="252">
        <v>0</v>
      </c>
      <c r="N33" s="726">
        <f>IF(AND(C33=0,G33=0),0,IF(AND(C33=0,G33&gt;0),1,IF(AND(C33=0,G33&lt;0),-1,(G33-C33)/ABS(C33))))</f>
        <v>0</v>
      </c>
      <c r="O33" s="727">
        <f t="shared" ref="O33:S34" si="16">IF(AND(G33=0,H33=0),0,IF(AND(G33=0,H33&gt;0),1,IF(AND(G33=0,H33&lt;0),-1,(H33-G33)/ABS(G33))))</f>
        <v>0</v>
      </c>
      <c r="P33" s="727">
        <f t="shared" si="16"/>
        <v>0</v>
      </c>
      <c r="Q33" s="727">
        <f t="shared" si="16"/>
        <v>0</v>
      </c>
      <c r="R33" s="727">
        <f t="shared" si="16"/>
        <v>0</v>
      </c>
      <c r="S33" s="728">
        <f t="shared" si="16"/>
        <v>0</v>
      </c>
      <c r="T33" s="799"/>
    </row>
    <row r="34" spans="1:20" ht="15" customHeight="1" x14ac:dyDescent="0.2">
      <c r="A34" s="28">
        <v>3</v>
      </c>
      <c r="B34" s="47" t="s">
        <v>444</v>
      </c>
      <c r="C34" s="1302">
        <v>0</v>
      </c>
      <c r="D34" s="1363">
        <v>0</v>
      </c>
      <c r="E34" s="1362">
        <v>0</v>
      </c>
      <c r="F34" s="1364"/>
      <c r="G34" s="1307">
        <v>0</v>
      </c>
      <c r="H34" s="253">
        <v>0</v>
      </c>
      <c r="I34" s="253">
        <v>0</v>
      </c>
      <c r="J34" s="253">
        <v>0</v>
      </c>
      <c r="K34" s="253">
        <v>0</v>
      </c>
      <c r="L34" s="252">
        <v>0</v>
      </c>
      <c r="N34" s="594">
        <f>IF(AND(C34=0,G34=0),0,IF(AND(C34=0,G34&gt;0),1,IF(AND(C34=0,G34&lt;0),-1,(G34-C34)/ABS(C34))))</f>
        <v>0</v>
      </c>
      <c r="O34" s="592">
        <f t="shared" si="16"/>
        <v>0</v>
      </c>
      <c r="P34" s="592">
        <f t="shared" si="16"/>
        <v>0</v>
      </c>
      <c r="Q34" s="592">
        <f t="shared" si="16"/>
        <v>0</v>
      </c>
      <c r="R34" s="592">
        <f t="shared" si="16"/>
        <v>0</v>
      </c>
      <c r="S34" s="595">
        <f t="shared" si="16"/>
        <v>0</v>
      </c>
      <c r="T34" s="799"/>
    </row>
    <row r="35" spans="1:20" ht="15" customHeight="1" x14ac:dyDescent="0.2">
      <c r="A35" s="32"/>
      <c r="B35" s="55"/>
      <c r="C35" s="254"/>
      <c r="D35" s="1309"/>
      <c r="E35" s="1309"/>
      <c r="F35" s="1309"/>
      <c r="G35" s="254"/>
      <c r="H35" s="254"/>
      <c r="I35" s="254"/>
      <c r="J35" s="254"/>
      <c r="K35" s="254"/>
      <c r="L35" s="958"/>
      <c r="N35" s="717"/>
      <c r="O35" s="718"/>
      <c r="P35" s="718"/>
      <c r="Q35" s="718"/>
      <c r="R35" s="718"/>
      <c r="S35" s="719"/>
      <c r="T35" s="759"/>
    </row>
    <row r="36" spans="1:20" ht="15" customHeight="1" x14ac:dyDescent="0.2">
      <c r="A36" s="36">
        <v>4</v>
      </c>
      <c r="B36" s="44" t="s">
        <v>445</v>
      </c>
      <c r="C36" s="205" t="s">
        <v>27</v>
      </c>
      <c r="D36" s="1083" t="s">
        <v>27</v>
      </c>
      <c r="E36" s="1083" t="s">
        <v>27</v>
      </c>
      <c r="F36" s="1083" t="s">
        <v>27</v>
      </c>
      <c r="G36" s="205" t="s">
        <v>27</v>
      </c>
      <c r="H36" s="205" t="s">
        <v>27</v>
      </c>
      <c r="I36" s="205" t="s">
        <v>27</v>
      </c>
      <c r="J36" s="205" t="s">
        <v>27</v>
      </c>
      <c r="K36" s="205" t="s">
        <v>27</v>
      </c>
      <c r="L36" s="206" t="s">
        <v>27</v>
      </c>
      <c r="N36" s="720"/>
      <c r="O36" s="721"/>
      <c r="P36" s="721"/>
      <c r="Q36" s="721"/>
      <c r="R36" s="721"/>
      <c r="S36" s="722"/>
      <c r="T36" s="759"/>
    </row>
    <row r="37" spans="1:20" ht="27" x14ac:dyDescent="0.2">
      <c r="A37" s="538" t="s">
        <v>263</v>
      </c>
      <c r="B37" s="635" t="s">
        <v>446</v>
      </c>
      <c r="C37" s="1310">
        <v>0</v>
      </c>
      <c r="D37" s="1313">
        <v>0</v>
      </c>
      <c r="E37" s="1314">
        <v>0</v>
      </c>
      <c r="F37" s="1315"/>
      <c r="G37" s="1311">
        <v>0</v>
      </c>
      <c r="H37" s="637">
        <v>0</v>
      </c>
      <c r="I37" s="637">
        <v>0</v>
      </c>
      <c r="J37" s="637">
        <v>0</v>
      </c>
      <c r="K37" s="637">
        <v>0</v>
      </c>
      <c r="L37" s="636">
        <v>0</v>
      </c>
      <c r="N37" s="593">
        <f>IF(AND(C37=0,G37=0),0,IF(AND(C37=0,G37&gt;0),1,IF(AND(C37=0,G37&lt;0),-1,(G37-C37)/ABS(C37))))</f>
        <v>0</v>
      </c>
      <c r="O37" s="590">
        <f t="shared" ref="O37:S39" si="17">IF(AND(G37=0,H37=0),0,IF(AND(G37=0,H37&gt;0),1,IF(AND(G37=0,H37&lt;0),-1,(H37-G37)/ABS(G37))))</f>
        <v>0</v>
      </c>
      <c r="P37" s="590">
        <f t="shared" si="17"/>
        <v>0</v>
      </c>
      <c r="Q37" s="590">
        <f t="shared" si="17"/>
        <v>0</v>
      </c>
      <c r="R37" s="590">
        <f t="shared" si="17"/>
        <v>0</v>
      </c>
      <c r="S37" s="591">
        <f t="shared" si="17"/>
        <v>0</v>
      </c>
      <c r="T37" s="799"/>
    </row>
    <row r="38" spans="1:20" ht="15" customHeight="1" x14ac:dyDescent="0.2">
      <c r="A38" s="31" t="s">
        <v>272</v>
      </c>
      <c r="B38" s="131" t="s">
        <v>447</v>
      </c>
      <c r="C38" s="757">
        <v>0</v>
      </c>
      <c r="D38" s="1363">
        <v>0</v>
      </c>
      <c r="E38" s="1362">
        <v>0</v>
      </c>
      <c r="F38" s="1364"/>
      <c r="G38" s="1312">
        <v>0</v>
      </c>
      <c r="H38" s="251">
        <v>0</v>
      </c>
      <c r="I38" s="251">
        <v>0</v>
      </c>
      <c r="J38" s="251">
        <v>0</v>
      </c>
      <c r="K38" s="251">
        <v>0</v>
      </c>
      <c r="L38" s="250">
        <v>0</v>
      </c>
      <c r="N38" s="449">
        <f>IF(AND(C38=0,G38=0),0,IF(AND(C38=0,G38&gt;0),1,IF(AND(C38=0,G38&lt;0),-1,(G38-C38)/ABS(C38))))</f>
        <v>0</v>
      </c>
      <c r="O38" s="450">
        <f t="shared" si="17"/>
        <v>0</v>
      </c>
      <c r="P38" s="450">
        <f t="shared" si="17"/>
        <v>0</v>
      </c>
      <c r="Q38" s="450">
        <f t="shared" si="17"/>
        <v>0</v>
      </c>
      <c r="R38" s="450">
        <f t="shared" si="17"/>
        <v>0</v>
      </c>
      <c r="S38" s="451">
        <f t="shared" si="17"/>
        <v>0</v>
      </c>
      <c r="T38" s="799"/>
    </row>
    <row r="39" spans="1:20" ht="15" customHeight="1" x14ac:dyDescent="0.2">
      <c r="A39" s="33" t="s">
        <v>280</v>
      </c>
      <c r="B39" s="51" t="s">
        <v>448</v>
      </c>
      <c r="C39" s="758">
        <f>SUM(C37:C38)</f>
        <v>0</v>
      </c>
      <c r="D39" s="1405"/>
      <c r="E39" s="1404"/>
      <c r="F39" s="1406"/>
      <c r="G39" s="1306">
        <f t="shared" ref="G39:L39" si="18">SUM(G37:G38)</f>
        <v>0</v>
      </c>
      <c r="H39" s="213">
        <f t="shared" si="18"/>
        <v>0</v>
      </c>
      <c r="I39" s="213">
        <f t="shared" si="18"/>
        <v>0</v>
      </c>
      <c r="J39" s="213">
        <f t="shared" si="18"/>
        <v>0</v>
      </c>
      <c r="K39" s="213">
        <f t="shared" si="18"/>
        <v>0</v>
      </c>
      <c r="L39" s="244">
        <f t="shared" si="18"/>
        <v>0</v>
      </c>
      <c r="N39" s="594">
        <f>IF(AND(C39=0,G39=0),0,IF(AND(C39=0,G39&gt;0),1,IF(AND(C39=0,G39&lt;0),-1,(G39-C39)/ABS(C39))))</f>
        <v>0</v>
      </c>
      <c r="O39" s="592">
        <f t="shared" si="17"/>
        <v>0</v>
      </c>
      <c r="P39" s="592">
        <f t="shared" si="17"/>
        <v>0</v>
      </c>
      <c r="Q39" s="592">
        <f t="shared" si="17"/>
        <v>0</v>
      </c>
      <c r="R39" s="592">
        <f t="shared" si="17"/>
        <v>0</v>
      </c>
      <c r="S39" s="595">
        <f t="shared" si="17"/>
        <v>0</v>
      </c>
      <c r="T39" s="940"/>
    </row>
    <row r="40" spans="1:20" ht="15" customHeight="1" x14ac:dyDescent="0.2">
      <c r="A40" s="32"/>
      <c r="B40" s="54"/>
      <c r="C40" s="255"/>
      <c r="D40" s="1407"/>
      <c r="E40" s="1407"/>
      <c r="F40" s="1407"/>
      <c r="G40" s="255"/>
      <c r="H40" s="255"/>
      <c r="I40" s="255"/>
      <c r="J40" s="255"/>
      <c r="K40" s="255"/>
      <c r="L40" s="959"/>
      <c r="N40" s="714"/>
      <c r="O40" s="715"/>
      <c r="P40" s="715"/>
      <c r="Q40" s="715"/>
      <c r="R40" s="715"/>
      <c r="S40" s="716"/>
    </row>
    <row r="41" spans="1:20" ht="15" customHeight="1" x14ac:dyDescent="0.2">
      <c r="A41" s="33">
        <v>5</v>
      </c>
      <c r="B41" s="43" t="s">
        <v>449</v>
      </c>
      <c r="C41" s="758">
        <f>SUM(C31,C33:C34,C39)</f>
        <v>0</v>
      </c>
      <c r="D41" s="1405"/>
      <c r="E41" s="1404"/>
      <c r="F41" s="1406"/>
      <c r="G41" s="1306">
        <f t="shared" ref="G41:L41" si="19">SUM(G31,G33:G34,G39)</f>
        <v>0</v>
      </c>
      <c r="H41" s="213">
        <f t="shared" si="19"/>
        <v>0</v>
      </c>
      <c r="I41" s="213">
        <f t="shared" si="19"/>
        <v>0</v>
      </c>
      <c r="J41" s="213">
        <f t="shared" si="19"/>
        <v>0</v>
      </c>
      <c r="K41" s="213">
        <f t="shared" si="19"/>
        <v>0</v>
      </c>
      <c r="L41" s="244">
        <f t="shared" si="19"/>
        <v>0</v>
      </c>
      <c r="N41" s="588">
        <f>IF(AND(C41=0,G41=0),0,IF(AND(C41=0,G41&gt;0),1,IF(AND(C41=0,G41&lt;0),-1,(G41-C41)/ABS(C41))))</f>
        <v>0</v>
      </c>
      <c r="O41" s="589">
        <f>IF(AND(G41=0,H41=0),0,IF(AND(G41=0,H41&gt;0),1,IF(AND(G41=0,H41&lt;0),-1,(H41-G41)/ABS(G41))))</f>
        <v>0</v>
      </c>
      <c r="P41" s="589">
        <f>IF(AND(H41=0,I41=0),0,IF(AND(H41=0,I41&gt;0),1,IF(AND(H41=0,I41&lt;0),-1,(I41-H41)/ABS(H41))))</f>
        <v>0</v>
      </c>
      <c r="Q41" s="589">
        <f>IF(AND(I41=0,J41=0),0,IF(AND(I41=0,J41&gt;0),1,IF(AND(I41=0,J41&lt;0),-1,(J41-I41)/ABS(I41))))</f>
        <v>0</v>
      </c>
      <c r="R41" s="589">
        <f>IF(AND(J41=0,K41=0),0,IF(AND(J41=0,K41&gt;0),1,IF(AND(J41=0,K41&lt;0),-1,(K41-J41)/ABS(J41))))</f>
        <v>0</v>
      </c>
      <c r="S41" s="683">
        <f>IF(AND(K41=0,L41=0),0,IF(AND(K41=0,L41&gt;0),1,IF(AND(K41=0,L41&lt;0),-1,(L41-K41)/ABS(K41))))</f>
        <v>0</v>
      </c>
      <c r="T41" s="940"/>
    </row>
    <row r="42" spans="1:20" ht="12.75" customHeight="1" x14ac:dyDescent="0.2">
      <c r="A42" s="1170"/>
      <c r="B42" s="1171"/>
      <c r="C42" s="14"/>
      <c r="D42" s="307"/>
      <c r="E42" s="307"/>
      <c r="F42" s="307"/>
      <c r="G42" s="14"/>
      <c r="H42" s="14"/>
      <c r="I42" s="14"/>
      <c r="J42" s="14"/>
      <c r="K42" s="14"/>
      <c r="L42" s="1011"/>
      <c r="N42" s="714"/>
      <c r="O42" s="715"/>
      <c r="P42" s="715"/>
      <c r="Q42" s="715"/>
      <c r="R42" s="715"/>
      <c r="S42" s="716"/>
    </row>
    <row r="43" spans="1:20" x14ac:dyDescent="0.2">
      <c r="A43" s="28">
        <v>6</v>
      </c>
      <c r="B43" s="1169" t="s">
        <v>802</v>
      </c>
      <c r="C43" s="1302">
        <v>0</v>
      </c>
      <c r="D43" s="1316">
        <v>0</v>
      </c>
      <c r="E43" s="1317">
        <v>0</v>
      </c>
      <c r="F43" s="1318"/>
      <c r="G43" s="1307">
        <v>0</v>
      </c>
      <c r="H43" s="253">
        <v>0</v>
      </c>
      <c r="I43" s="253">
        <v>0</v>
      </c>
      <c r="J43" s="253">
        <v>0</v>
      </c>
      <c r="K43" s="253">
        <v>0</v>
      </c>
      <c r="L43" s="252">
        <v>0</v>
      </c>
      <c r="N43" s="588">
        <f>IF(AND(C43=0,G43=0),0,IF(AND(C43=0,G43&gt;0),1,IF(AND(C43=0,G43&lt;0),-1,(G43-C43)/ABS(C43))))</f>
        <v>0</v>
      </c>
      <c r="O43" s="589">
        <f t="shared" ref="O43" si="20">IF(AND(G43=0,H43=0),0,IF(AND(G43=0,H43&gt;0),1,IF(AND(G43=0,H43&lt;0),-1,(H43-G43)/ABS(G43))))</f>
        <v>0</v>
      </c>
      <c r="P43" s="589">
        <f t="shared" ref="P43" si="21">IF(AND(H43=0,I43=0),0,IF(AND(H43=0,I43&gt;0),1,IF(AND(H43=0,I43&lt;0),-1,(I43-H43)/ABS(H43))))</f>
        <v>0</v>
      </c>
      <c r="Q43" s="589">
        <f t="shared" ref="Q43" si="22">IF(AND(I43=0,J43=0),0,IF(AND(I43=0,J43&gt;0),1,IF(AND(I43=0,J43&lt;0),-1,(J43-I43)/ABS(I43))))</f>
        <v>0</v>
      </c>
      <c r="R43" s="589">
        <f t="shared" ref="R43" si="23">IF(AND(J43=0,K43=0),0,IF(AND(J43=0,K43&gt;0),1,IF(AND(J43=0,K43&lt;0),-1,(K43-J43)/ABS(J43))))</f>
        <v>0</v>
      </c>
      <c r="S43" s="683">
        <f t="shared" ref="S43" si="24">IF(AND(K43=0,L43=0),0,IF(AND(K43=0,L43&gt;0),1,IF(AND(K43=0,L43&lt;0),-1,(L43-K43)/ABS(K43))))</f>
        <v>0</v>
      </c>
      <c r="T43" s="799"/>
    </row>
    <row r="44" spans="1:20" ht="54" x14ac:dyDescent="0.25">
      <c r="B44" s="1212" t="str">
        <f>"- This is where you are the lead provider but where delivery is contracted out to another party.
- Net fee income is the proportion of the fee retained by you as lead provider."</f>
        <v>- This is where you are the lead provider but where delivery is contracted out to another party.
- Net fee income is the proportion of the fee retained by you as lead provider.</v>
      </c>
      <c r="C44"/>
    </row>
    <row r="45" spans="1:20" ht="15" x14ac:dyDescent="0.25">
      <c r="B45" s="3"/>
      <c r="C45"/>
    </row>
    <row r="46" spans="1:20" s="178" customFormat="1" ht="12.75" customHeight="1" x14ac:dyDescent="0.25">
      <c r="C46" s="177"/>
      <c r="G46" s="177"/>
      <c r="H46" s="177"/>
      <c r="I46" s="177"/>
      <c r="J46" s="177"/>
      <c r="K46" s="177"/>
      <c r="L46" s="177"/>
    </row>
  </sheetData>
  <mergeCells count="31">
    <mergeCell ref="A1:B1"/>
    <mergeCell ref="I8:I9"/>
    <mergeCell ref="Q10:Q11"/>
    <mergeCell ref="R10:R11"/>
    <mergeCell ref="S10:S11"/>
    <mergeCell ref="N10:N11"/>
    <mergeCell ref="O10:O11"/>
    <mergeCell ref="P10:P11"/>
    <mergeCell ref="J8:J9"/>
    <mergeCell ref="K8:K9"/>
    <mergeCell ref="N8:S8"/>
    <mergeCell ref="A7:B7"/>
    <mergeCell ref="D8:D9"/>
    <mergeCell ref="E8:E9"/>
    <mergeCell ref="F8:F9"/>
    <mergeCell ref="L8:L9"/>
    <mergeCell ref="U4:AA4"/>
    <mergeCell ref="U6:AA6"/>
    <mergeCell ref="U7:AA7"/>
    <mergeCell ref="A8:B9"/>
    <mergeCell ref="N9:S9"/>
    <mergeCell ref="U5:AA5"/>
    <mergeCell ref="C8:C9"/>
    <mergeCell ref="G8:G9"/>
    <mergeCell ref="H8:H9"/>
    <mergeCell ref="A4:B5"/>
    <mergeCell ref="D7:G7"/>
    <mergeCell ref="C4:G4"/>
    <mergeCell ref="H4:L4"/>
    <mergeCell ref="D5:G5"/>
    <mergeCell ref="D6:G6"/>
  </mergeCells>
  <phoneticPr fontId="34" type="noConversion"/>
  <conditionalFormatting sqref="C7">
    <cfRule type="expression" dxfId="197" priority="705">
      <formula>IF(AND(ISBLANK(#REF!)=FALSE,YEAR0-DATE(YEAR(YEAR1)-1, MONTH(YEAR1), DAY(YEAR1))&lt;&gt;0),1,0)</formula>
    </cfRule>
  </conditionalFormatting>
  <conditionalFormatting sqref="C12:C19 C22:C29 C31 C33:C34 C37:C39 C41">
    <cfRule type="expression" dxfId="196" priority="76">
      <formula>IF(YEAR1_TOGGLE=0,1,0)</formula>
    </cfRule>
  </conditionalFormatting>
  <conditionalFormatting sqref="C43 G43:L43 N43:T43">
    <cfRule type="cellIs" dxfId="195" priority="14" operator="equal">
      <formula>0</formula>
    </cfRule>
  </conditionalFormatting>
  <conditionalFormatting sqref="C43">
    <cfRule type="expression" dxfId="194" priority="13">
      <formula>IF(YEAR1_TOGGLE=0,1,0)</formula>
    </cfRule>
  </conditionalFormatting>
  <conditionalFormatting sqref="C7:G7">
    <cfRule type="expression" dxfId="193" priority="61">
      <formula>IF(YEAR1-DATE(YEAR(YEAR2)-1, MONTH(YEAR2), DAY(YEAR2))&lt;&gt;0,1,0)</formula>
    </cfRule>
  </conditionalFormatting>
  <conditionalFormatting sqref="C47:H47 J47:L47 C48:L9643">
    <cfRule type="cellIs" dxfId="192" priority="99" operator="equal">
      <formula>"WARNING"</formula>
    </cfRule>
  </conditionalFormatting>
  <conditionalFormatting sqref="C12:L19 C22:C29 C31 C33:C34 C37:C39 C41 G22:L29 G31:L31 G33:L34 G37:L39 G41:L41 N12:T19 N22:T29 N31:T31 N33:T34 N37:T39 N41:T41">
    <cfRule type="cellIs" dxfId="191" priority="79" operator="equal">
      <formula>0</formula>
    </cfRule>
  </conditionalFormatting>
  <conditionalFormatting sqref="D12:G19 G22:G29 G31:L31 G33:G34 G37:G39 G41">
    <cfRule type="expression" dxfId="190" priority="73">
      <formula>IF(YEAR2_TOGGLE=0,1,0)</formula>
    </cfRule>
  </conditionalFormatting>
  <conditionalFormatting sqref="D7:H7">
    <cfRule type="expression" dxfId="189" priority="60">
      <formula>IF(YEAR2-DATE(YEAR(YEAR3)-1, MONTH(YEAR3), DAY(YEAR3))&lt;&gt;0,1,0)</formula>
    </cfRule>
  </conditionalFormatting>
  <conditionalFormatting sqref="G43">
    <cfRule type="expression" dxfId="188" priority="12">
      <formula>IF(YEAR2_TOGGLE=0,1,0)</formula>
    </cfRule>
  </conditionalFormatting>
  <conditionalFormatting sqref="H12:H19 H22:H29 H31:L31 H33:H34 H37:H39 H41">
    <cfRule type="expression" dxfId="187" priority="72">
      <formula>IF(YEAR3_TOGGLE=0,1,0)</formula>
    </cfRule>
  </conditionalFormatting>
  <conditionalFormatting sqref="H43">
    <cfRule type="expression" dxfId="186" priority="11">
      <formula>IF(YEAR3_TOGGLE=0,1,0)</formula>
    </cfRule>
  </conditionalFormatting>
  <conditionalFormatting sqref="H7:I7">
    <cfRule type="expression" dxfId="185" priority="59">
      <formula>IF(YEAR3-DATE(YEAR(YEAR4)-1, MONTH(YEAR4), DAY(YEAR4))&lt;&gt;0,1,0)</formula>
    </cfRule>
  </conditionalFormatting>
  <conditionalFormatting sqref="I12:I19 I22:I29 I31 I33:I34 I37:I39 I41">
    <cfRule type="expression" dxfId="184" priority="71">
      <formula>IF(YEAR4_TOGGLE=0,1,0)</formula>
    </cfRule>
  </conditionalFormatting>
  <conditionalFormatting sqref="I43">
    <cfRule type="expression" dxfId="183" priority="10">
      <formula>IF(YEAR4_TOGGLE=0,1,0)</formula>
    </cfRule>
  </conditionalFormatting>
  <conditionalFormatting sqref="I7:J7">
    <cfRule type="expression" dxfId="182" priority="58">
      <formula>IF(YEAR4-DATE(YEAR(YEAR5)-1, MONTH(YEAR5), DAY(YEAR5))&lt;&gt;0,1,0)</formula>
    </cfRule>
  </conditionalFormatting>
  <conditionalFormatting sqref="J12:J19 J22:J29 J31 J33:J34 J37:J39 J41">
    <cfRule type="expression" dxfId="181" priority="70">
      <formula>IF(YEAR5_TOGGLE=0,1,0)</formula>
    </cfRule>
  </conditionalFormatting>
  <conditionalFormatting sqref="J43">
    <cfRule type="expression" dxfId="180" priority="9">
      <formula>IF(YEAR5_TOGGLE=0,1,0)</formula>
    </cfRule>
  </conditionalFormatting>
  <conditionalFormatting sqref="J7:K7">
    <cfRule type="expression" dxfId="179" priority="57">
      <formula>IF(YEAR5-DATE(YEAR(YEAR6)-1, MONTH(YEAR6), DAY(YEAR6))&lt;&gt;0,1,0)</formula>
    </cfRule>
  </conditionalFormatting>
  <conditionalFormatting sqref="K12:K19 K22:K29 K31 K33:K34 K37:K39 K41">
    <cfRule type="expression" dxfId="178" priority="69">
      <formula>IF(YEAR6_TOGGLE=0,1,0)</formula>
    </cfRule>
  </conditionalFormatting>
  <conditionalFormatting sqref="K43">
    <cfRule type="expression" dxfId="177" priority="8">
      <formula>IF(YEAR6_TOGGLE=0,1,0)</formula>
    </cfRule>
  </conditionalFormatting>
  <conditionalFormatting sqref="K7:L7">
    <cfRule type="expression" dxfId="176" priority="56">
      <formula>IF(YEAR6-DATE(YEAR(YEAR7)-1, MONTH(YEAR7), DAY(YEAR7))&lt;&gt;0,1,0)</formula>
    </cfRule>
  </conditionalFormatting>
  <conditionalFormatting sqref="L12:L19 L22:L29 L31 L33:L34 L37:L39 L41">
    <cfRule type="expression" dxfId="175" priority="68">
      <formula>IF(YEAR7_TOGGLE=0,1,0)</formula>
    </cfRule>
  </conditionalFormatting>
  <conditionalFormatting sqref="L43">
    <cfRule type="expression" dxfId="174" priority="7">
      <formula>IF(YEAR7_TOGGLE=0,1,0)</formula>
    </cfRule>
  </conditionalFormatting>
  <conditionalFormatting sqref="N12:N19 N22:N29 N31 N33:N34 N37:N39 N41">
    <cfRule type="expression" dxfId="173" priority="67">
      <formula>IF(OR(YEAR1_TOGGLE=0, YEAR2_TOGGLE=0),1,0)</formula>
    </cfRule>
  </conditionalFormatting>
  <conditionalFormatting sqref="N43">
    <cfRule type="expression" dxfId="172" priority="6">
      <formula>IF(OR(YEAR1_TOGGLE=0, YEAR2_TOGGLE=0),1,0)</formula>
    </cfRule>
  </conditionalFormatting>
  <conditionalFormatting sqref="N12:S41">
    <cfRule type="expression" dxfId="171" priority="81">
      <formula>IF(ABS(N12)&gt;=0.1,1,0)</formula>
    </cfRule>
  </conditionalFormatting>
  <conditionalFormatting sqref="N43:S43">
    <cfRule type="expression" dxfId="170" priority="15">
      <formula>IF(ABS(N43)&gt;=0.1,1,0)</formula>
    </cfRule>
  </conditionalFormatting>
  <conditionalFormatting sqref="O12:O19 O22:O29 O31 O33:O34 O37:O39 O41">
    <cfRule type="expression" dxfId="169" priority="66">
      <formula>IF(OR(YEAR2_TOGGLE=0, YEAR3_TOGGLE=0),1,0)</formula>
    </cfRule>
  </conditionalFormatting>
  <conditionalFormatting sqref="O43">
    <cfRule type="expression" dxfId="168" priority="5">
      <formula>IF(OR(YEAR2_TOGGLE=0, YEAR3_TOGGLE=0),1,0)</formula>
    </cfRule>
  </conditionalFormatting>
  <conditionalFormatting sqref="P12:P19 P22:P29 P31 P33:P34 P37:P39 P41">
    <cfRule type="expression" dxfId="167" priority="65">
      <formula>IF(OR(YEAR3_TOGGLE=0, YEAR4_TOGGLE=0),1,0)</formula>
    </cfRule>
  </conditionalFormatting>
  <conditionalFormatting sqref="P43">
    <cfRule type="expression" dxfId="166" priority="4">
      <formula>IF(OR(YEAR3_TOGGLE=0, YEAR4_TOGGLE=0),1,0)</formula>
    </cfRule>
  </conditionalFormatting>
  <conditionalFormatting sqref="Q12:Q19 Q22:Q29 Q31 Q33:Q34 Q37:Q39 Q41">
    <cfRule type="expression" dxfId="165" priority="64">
      <formula>IF(OR(YEAR4_TOGGLE=0, YEAR5_TOGGLE=0),1,0)</formula>
    </cfRule>
  </conditionalFormatting>
  <conditionalFormatting sqref="Q43">
    <cfRule type="expression" dxfId="164" priority="3">
      <formula>IF(OR(YEAR4_TOGGLE=0, YEAR5_TOGGLE=0),1,0)</formula>
    </cfRule>
  </conditionalFormatting>
  <conditionalFormatting sqref="R12:R19 R22:R29 R31 R33:R34 R37:R39 R41">
    <cfRule type="expression" dxfId="163" priority="63">
      <formula>IF(OR(YEAR5_TOGGLE=0, YEAR6_TOGGLE=0),1,0)</formula>
    </cfRule>
  </conditionalFormatting>
  <conditionalFormatting sqref="R43">
    <cfRule type="expression" dxfId="162" priority="2">
      <formula>IF(OR(YEAR5_TOGGLE=0, YEAR6_TOGGLE=0),1,0)</formula>
    </cfRule>
  </conditionalFormatting>
  <conditionalFormatting sqref="S12:S19 S22:S29 S31 S33:S34 S37:S39 S41">
    <cfRule type="expression" dxfId="161" priority="62">
      <formula>IF(OR(YEAR6_TOGGLE=0, YEAR7_TOGGLE=0),1,0)</formula>
    </cfRule>
  </conditionalFormatting>
  <conditionalFormatting sqref="S43">
    <cfRule type="expression" dxfId="160" priority="1">
      <formula>IF(OR(YEAR6_TOGGLE=0, YEAR7_TOGGLE=0),1,0)</formula>
    </cfRule>
  </conditionalFormatting>
  <conditionalFormatting sqref="U9">
    <cfRule type="expression" dxfId="159" priority="706">
      <formula>IF(AND(ISBLANK(#REF!)=FALSE,YEAR0-DATE(YEAR(YEAR1)-1, MONTH(YEAR1), DAY(YEAR1))&lt;&gt;0),1,0)</formula>
    </cfRule>
  </conditionalFormatting>
  <conditionalFormatting sqref="U12:U19 U22:U29 U31">
    <cfRule type="expression" dxfId="158" priority="46">
      <formula>IF(YEAR1_TOGGLE=0,1,0)</formula>
    </cfRule>
  </conditionalFormatting>
  <conditionalFormatting sqref="U9:V9">
    <cfRule type="expression" dxfId="157" priority="34">
      <formula>IF(YEAR1-DATE(YEAR(YEAR2)-1, MONTH(YEAR2), DAY(YEAR2))&lt;&gt;0,1,0)</formula>
    </cfRule>
  </conditionalFormatting>
  <conditionalFormatting sqref="U12:V19 U22:V29 U31:V31">
    <cfRule type="cellIs" dxfId="156" priority="47" operator="equal">
      <formula>0</formula>
    </cfRule>
  </conditionalFormatting>
  <conditionalFormatting sqref="V12:V19 V22:V29 V31">
    <cfRule type="expression" dxfId="155" priority="44">
      <formula>IF(YEAR2_TOGGLE=0,1,0)</formula>
    </cfRule>
  </conditionalFormatting>
  <conditionalFormatting sqref="V9:W9">
    <cfRule type="expression" dxfId="154" priority="33">
      <formula>IF(YEAR2-DATE(YEAR(YEAR3)-1, MONTH(YEAR3), DAY(YEAR3))&lt;&gt;0,1,0)</formula>
    </cfRule>
  </conditionalFormatting>
  <conditionalFormatting sqref="W12:W19 W22:W29 W31">
    <cfRule type="expression" dxfId="153" priority="42">
      <formula>IF(YEAR3_TOGGLE=0,1,0)</formula>
    </cfRule>
  </conditionalFormatting>
  <conditionalFormatting sqref="W9:X9">
    <cfRule type="expression" dxfId="152" priority="32">
      <formula>IF(YEAR3-DATE(YEAR(YEAR4)-1, MONTH(YEAR4), DAY(YEAR4))&lt;&gt;0,1,0)</formula>
    </cfRule>
  </conditionalFormatting>
  <conditionalFormatting sqref="W12:X19 W22:X29 W31:X31">
    <cfRule type="cellIs" dxfId="151" priority="43" operator="equal">
      <formula>0</formula>
    </cfRule>
  </conditionalFormatting>
  <conditionalFormatting sqref="X12:X19 X22:X29 X31">
    <cfRule type="expression" dxfId="150" priority="40">
      <formula>IF(YEAR4_TOGGLE=0,1,0)</formula>
    </cfRule>
  </conditionalFormatting>
  <conditionalFormatting sqref="X9:Y9">
    <cfRule type="expression" dxfId="149" priority="31">
      <formula>IF(YEAR4-DATE(YEAR(YEAR5)-1, MONTH(YEAR5), DAY(YEAR5))&lt;&gt;0,1,0)</formula>
    </cfRule>
  </conditionalFormatting>
  <conditionalFormatting sqref="Y12:Y19 Y22:Y29 Y31">
    <cfRule type="expression" dxfId="148" priority="38">
      <formula>IF(YEAR5_TOGGLE=0,1,0)</formula>
    </cfRule>
  </conditionalFormatting>
  <conditionalFormatting sqref="Y9:Z9">
    <cfRule type="expression" dxfId="147" priority="30">
      <formula>IF(YEAR5-DATE(YEAR(YEAR6)-1, MONTH(YEAR6), DAY(YEAR6))&lt;&gt;0,1,0)</formula>
    </cfRule>
  </conditionalFormatting>
  <conditionalFormatting sqref="Y12:Z19 Y22:Z29 Y31:Z31">
    <cfRule type="cellIs" dxfId="146" priority="39" operator="equal">
      <formula>0</formula>
    </cfRule>
  </conditionalFormatting>
  <conditionalFormatting sqref="Z12:Z19 Z22:Z29 Z31">
    <cfRule type="expression" dxfId="145" priority="36">
      <formula>IF(YEAR6_TOGGLE=0,1,0)</formula>
    </cfRule>
  </conditionalFormatting>
  <conditionalFormatting sqref="Z9:AA9">
    <cfRule type="expression" dxfId="144" priority="29">
      <formula>IF(YEAR6-DATE(YEAR(YEAR7)-1, MONTH(YEAR7), DAY(YEAR7))&lt;&gt;0,1,0)</formula>
    </cfRule>
  </conditionalFormatting>
  <conditionalFormatting sqref="AA12:AA19 AA22:AA29 AA31">
    <cfRule type="expression" dxfId="143" priority="35">
      <formula>IF(YEAR7_TOGGLE=0,1,0)</formula>
    </cfRule>
    <cfRule type="cellIs" dxfId="142" priority="37" operator="equal">
      <formula>0</formula>
    </cfRule>
  </conditionalFormatting>
  <pageMargins left="0.70866141732283472" right="0.70866141732283472" top="0.74803149606299213" bottom="0.74803149606299213" header="0.31496062992125984" footer="0.31496062992125984"/>
  <pageSetup paperSize="9" scale="49" fitToHeight="0" orientation="landscape" r:id="rId1"/>
  <rowBreaks count="1" manualBreakCount="1">
    <brk id="45" max="18" man="1"/>
  </rowBreaks>
  <colBreaks count="1" manualBreakCount="1">
    <brk id="7" max="8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K34"/>
  <sheetViews>
    <sheetView showGridLines="0" zoomScaleNormal="100" workbookViewId="0">
      <pane xSplit="2" ySplit="10" topLeftCell="C11" activePane="bottomRight" state="frozen"/>
      <selection pane="topRight"/>
      <selection pane="bottomLeft"/>
      <selection pane="bottomRight" sqref="A1:B1"/>
    </sheetView>
  </sheetViews>
  <sheetFormatPr defaultColWidth="9.85546875" defaultRowHeight="13.5" x14ac:dyDescent="0.2"/>
  <cols>
    <col min="1" max="1" width="5.85546875" style="6" customWidth="1"/>
    <col min="2" max="2" width="62.85546875" style="6" customWidth="1"/>
    <col min="3" max="23" width="11.85546875" style="46" customWidth="1"/>
    <col min="24" max="24" width="9.85546875" style="3"/>
    <col min="25" max="26" width="12.28515625" style="3" customWidth="1"/>
    <col min="27" max="30" width="11.5703125" style="3" customWidth="1"/>
    <col min="31" max="35" width="9.85546875" style="3"/>
    <col min="36" max="36" width="12.85546875" style="6" bestFit="1" customWidth="1"/>
    <col min="37" max="16384" width="9.85546875" style="3"/>
  </cols>
  <sheetData>
    <row r="1" spans="1:37" ht="15.75" x14ac:dyDescent="0.25">
      <c r="A1" s="1579" t="s">
        <v>827</v>
      </c>
      <c r="B1" s="1579"/>
    </row>
    <row r="2" spans="1:37" customFormat="1" ht="15" x14ac:dyDescent="0.25">
      <c r="A2" s="1521" t="s">
        <v>828</v>
      </c>
      <c r="B2" s="1521"/>
      <c r="AJ2" s="6"/>
    </row>
    <row r="3" spans="1:37" ht="17.25" customHeight="1" x14ac:dyDescent="0.25">
      <c r="Y3" s="849"/>
      <c r="Z3" s="849"/>
      <c r="AA3" s="849"/>
      <c r="AB3" s="849"/>
      <c r="AC3" s="849"/>
      <c r="AD3" s="849"/>
      <c r="AJ3"/>
    </row>
    <row r="4" spans="1:37" ht="17.25" customHeight="1" x14ac:dyDescent="0.2">
      <c r="A4" s="1634" t="s">
        <v>450</v>
      </c>
      <c r="B4" s="1692"/>
      <c r="C4" s="1688" t="s">
        <v>410</v>
      </c>
      <c r="D4" s="1635"/>
      <c r="E4" s="1635"/>
      <c r="F4" s="1635"/>
      <c r="G4" s="1635"/>
      <c r="H4" s="1635"/>
      <c r="I4" s="1689" t="s">
        <v>5</v>
      </c>
      <c r="J4" s="1690"/>
      <c r="K4" s="1690"/>
      <c r="L4" s="1690"/>
      <c r="M4" s="1690"/>
      <c r="N4" s="1690"/>
      <c r="O4" s="1690"/>
      <c r="P4" s="1690"/>
      <c r="Q4" s="1690"/>
      <c r="R4" s="1690"/>
      <c r="S4" s="1690"/>
      <c r="T4" s="1690"/>
      <c r="U4" s="1690"/>
      <c r="V4" s="1690"/>
      <c r="W4" s="1691"/>
      <c r="X4" s="759"/>
      <c r="Z4" s="919"/>
      <c r="AA4" s="919"/>
      <c r="AB4" s="919"/>
      <c r="AC4" s="919"/>
      <c r="AD4" s="919"/>
    </row>
    <row r="5" spans="1:37" ht="17.25" customHeight="1" x14ac:dyDescent="0.2">
      <c r="A5" s="1693"/>
      <c r="B5" s="1694"/>
      <c r="C5" s="1660"/>
      <c r="D5" s="1661"/>
      <c r="E5" s="1662"/>
      <c r="F5" s="1695" t="s">
        <v>13</v>
      </c>
      <c r="G5" s="1696"/>
      <c r="H5" s="1697"/>
      <c r="I5" s="1695" t="s">
        <v>6</v>
      </c>
      <c r="J5" s="1696"/>
      <c r="K5" s="1697"/>
      <c r="L5" s="1660"/>
      <c r="M5" s="1661"/>
      <c r="N5" s="1662"/>
      <c r="O5" s="1660"/>
      <c r="P5" s="1661"/>
      <c r="Q5" s="1662"/>
      <c r="R5" s="1660"/>
      <c r="S5" s="1661"/>
      <c r="T5" s="1662"/>
      <c r="U5" s="1660"/>
      <c r="V5" s="1661"/>
      <c r="W5" s="1661"/>
      <c r="X5" s="759"/>
      <c r="Y5" s="1700" t="s">
        <v>17</v>
      </c>
      <c r="Z5" s="1700"/>
      <c r="AA5" s="1700"/>
      <c r="AB5" s="1700"/>
      <c r="AC5" s="1700"/>
      <c r="AD5" s="1700"/>
    </row>
    <row r="6" spans="1:37" ht="17.25" customHeight="1" x14ac:dyDescent="0.2">
      <c r="A6" s="164"/>
      <c r="B6" s="165"/>
      <c r="C6" s="1663" t="s">
        <v>1</v>
      </c>
      <c r="D6" s="1664"/>
      <c r="E6" s="1665"/>
      <c r="F6" s="1663" t="s">
        <v>2</v>
      </c>
      <c r="G6" s="1664"/>
      <c r="H6" s="1665"/>
      <c r="I6" s="1663" t="s">
        <v>7</v>
      </c>
      <c r="J6" s="1664"/>
      <c r="K6" s="1665"/>
      <c r="L6" s="1663" t="s">
        <v>8</v>
      </c>
      <c r="M6" s="1664"/>
      <c r="N6" s="1665"/>
      <c r="O6" s="1663" t="s">
        <v>14</v>
      </c>
      <c r="P6" s="1664"/>
      <c r="Q6" s="1665"/>
      <c r="R6" s="1663" t="s">
        <v>15</v>
      </c>
      <c r="S6" s="1664"/>
      <c r="T6" s="1665"/>
      <c r="U6" s="1663" t="s">
        <v>16</v>
      </c>
      <c r="V6" s="1664"/>
      <c r="W6" s="1664"/>
      <c r="X6" s="759"/>
      <c r="Y6" s="1699" t="s">
        <v>253</v>
      </c>
      <c r="Z6" s="1699"/>
      <c r="AA6" s="1699"/>
      <c r="AB6" s="1699"/>
      <c r="AC6" s="1699"/>
      <c r="AD6" s="1699"/>
    </row>
    <row r="7" spans="1:37" ht="17.25" customHeight="1" x14ac:dyDescent="0.2">
      <c r="A7" s="50"/>
      <c r="B7" s="166" t="s">
        <v>9</v>
      </c>
      <c r="C7" s="1685"/>
      <c r="D7" s="1686"/>
      <c r="E7" s="1687"/>
      <c r="F7" s="1685"/>
      <c r="G7" s="1686"/>
      <c r="H7" s="1687"/>
      <c r="I7" s="1685"/>
      <c r="J7" s="1686"/>
      <c r="K7" s="1687"/>
      <c r="L7" s="1685"/>
      <c r="M7" s="1686"/>
      <c r="N7" s="1687"/>
      <c r="O7" s="1685"/>
      <c r="P7" s="1686"/>
      <c r="Q7" s="1687"/>
      <c r="R7" s="1685"/>
      <c r="S7" s="1686"/>
      <c r="T7" s="1687"/>
      <c r="U7" s="1685"/>
      <c r="V7" s="1686"/>
      <c r="W7" s="1686"/>
      <c r="X7" s="759"/>
      <c r="Y7" s="1699"/>
      <c r="Z7" s="1699"/>
      <c r="AA7" s="1699"/>
      <c r="AB7" s="1699"/>
      <c r="AC7" s="1699"/>
      <c r="AD7" s="1699"/>
    </row>
    <row r="8" spans="1:37" ht="22.5" customHeight="1" x14ac:dyDescent="0.2">
      <c r="A8" s="1681" t="s">
        <v>451</v>
      </c>
      <c r="B8" s="1682"/>
      <c r="C8" s="1676" t="s">
        <v>452</v>
      </c>
      <c r="D8" s="1676" t="s">
        <v>453</v>
      </c>
      <c r="E8" s="1676" t="s">
        <v>305</v>
      </c>
      <c r="F8" s="1676" t="s">
        <v>452</v>
      </c>
      <c r="G8" s="1676" t="s">
        <v>453</v>
      </c>
      <c r="H8" s="1676" t="s">
        <v>305</v>
      </c>
      <c r="I8" s="1676" t="s">
        <v>452</v>
      </c>
      <c r="J8" s="1676" t="s">
        <v>453</v>
      </c>
      <c r="K8" s="1676" t="s">
        <v>305</v>
      </c>
      <c r="L8" s="1676" t="s">
        <v>452</v>
      </c>
      <c r="M8" s="1676" t="s">
        <v>453</v>
      </c>
      <c r="N8" s="1676" t="s">
        <v>305</v>
      </c>
      <c r="O8" s="1676" t="s">
        <v>452</v>
      </c>
      <c r="P8" s="1676" t="s">
        <v>453</v>
      </c>
      <c r="Q8" s="1676" t="s">
        <v>305</v>
      </c>
      <c r="R8" s="1676" t="s">
        <v>452</v>
      </c>
      <c r="S8" s="1676" t="s">
        <v>453</v>
      </c>
      <c r="T8" s="1676" t="s">
        <v>305</v>
      </c>
      <c r="U8" s="1652" t="s">
        <v>452</v>
      </c>
      <c r="V8" s="1652" t="s">
        <v>453</v>
      </c>
      <c r="W8" s="1701" t="s">
        <v>305</v>
      </c>
      <c r="X8" s="759"/>
      <c r="Y8" s="1699"/>
      <c r="Z8" s="1699"/>
      <c r="AA8" s="1699"/>
      <c r="AB8" s="1699"/>
      <c r="AC8" s="1699"/>
      <c r="AD8" s="1699"/>
    </row>
    <row r="9" spans="1:37" ht="27" customHeight="1" x14ac:dyDescent="0.2">
      <c r="A9" s="1681"/>
      <c r="B9" s="1682"/>
      <c r="C9" s="1677"/>
      <c r="D9" s="1677"/>
      <c r="E9" s="1677"/>
      <c r="F9" s="1677"/>
      <c r="G9" s="1677"/>
      <c r="H9" s="1677"/>
      <c r="I9" s="1677"/>
      <c r="J9" s="1677"/>
      <c r="K9" s="1677"/>
      <c r="L9" s="1677"/>
      <c r="M9" s="1677"/>
      <c r="N9" s="1677"/>
      <c r="O9" s="1677"/>
      <c r="P9" s="1677"/>
      <c r="Q9" s="1677"/>
      <c r="R9" s="1677"/>
      <c r="S9" s="1677"/>
      <c r="T9" s="1677"/>
      <c r="U9" s="1679"/>
      <c r="V9" s="1679"/>
      <c r="W9" s="1702"/>
      <c r="X9" s="759"/>
      <c r="Y9" s="1594" t="s">
        <v>20</v>
      </c>
      <c r="Z9" s="1594" t="s">
        <v>21</v>
      </c>
      <c r="AA9" s="1594" t="s">
        <v>22</v>
      </c>
      <c r="AB9" s="1594" t="s">
        <v>23</v>
      </c>
      <c r="AC9" s="1594" t="s">
        <v>24</v>
      </c>
      <c r="AD9" s="1594" t="s">
        <v>25</v>
      </c>
    </row>
    <row r="10" spans="1:37" ht="20.25" customHeight="1" x14ac:dyDescent="0.2">
      <c r="A10" s="1683"/>
      <c r="B10" s="1684"/>
      <c r="C10" s="1678"/>
      <c r="D10" s="1678"/>
      <c r="E10" s="1678"/>
      <c r="F10" s="1678"/>
      <c r="G10" s="1678"/>
      <c r="H10" s="1678"/>
      <c r="I10" s="1678"/>
      <c r="J10" s="1678"/>
      <c r="K10" s="1678"/>
      <c r="L10" s="1678"/>
      <c r="M10" s="1678"/>
      <c r="N10" s="1678"/>
      <c r="O10" s="1678"/>
      <c r="P10" s="1678"/>
      <c r="Q10" s="1678"/>
      <c r="R10" s="1678"/>
      <c r="S10" s="1678"/>
      <c r="T10" s="1678"/>
      <c r="U10" s="1680"/>
      <c r="V10" s="1680"/>
      <c r="W10" s="1703"/>
      <c r="X10" s="759"/>
      <c r="Y10" s="1698"/>
      <c r="Z10" s="1698"/>
      <c r="AA10" s="1698"/>
      <c r="AB10" s="1698"/>
      <c r="AC10" s="1698"/>
      <c r="AD10" s="1698"/>
      <c r="AF10" s="177"/>
      <c r="AG10" s="177"/>
      <c r="AH10" s="177"/>
      <c r="AI10" s="177"/>
    </row>
    <row r="11" spans="1:37" ht="15" customHeight="1" x14ac:dyDescent="0.2">
      <c r="A11" s="36">
        <v>1</v>
      </c>
      <c r="B11" s="44" t="s">
        <v>454</v>
      </c>
      <c r="C11" s="45"/>
      <c r="D11" s="45"/>
      <c r="E11" s="45"/>
      <c r="F11" s="45"/>
      <c r="G11" s="45"/>
      <c r="H11" s="45"/>
      <c r="I11" s="45"/>
      <c r="J11" s="45"/>
      <c r="K11" s="45"/>
      <c r="L11" s="45"/>
      <c r="M11" s="45"/>
      <c r="N11" s="45"/>
      <c r="O11" s="45"/>
      <c r="P11" s="45"/>
      <c r="Q11" s="45"/>
      <c r="R11" s="45"/>
      <c r="S11" s="45"/>
      <c r="T11" s="45"/>
      <c r="U11" s="45"/>
      <c r="V11" s="45"/>
      <c r="W11" s="880"/>
      <c r="X11" s="759"/>
      <c r="Y11" s="717"/>
      <c r="Z11" s="718"/>
      <c r="AA11" s="718"/>
      <c r="AB11" s="718"/>
      <c r="AC11" s="718"/>
      <c r="AD11" s="719"/>
      <c r="AE11" s="798"/>
      <c r="AF11" s="177"/>
      <c r="AG11" s="177"/>
      <c r="AH11" s="177"/>
      <c r="AI11" s="177"/>
      <c r="AK11" s="177"/>
    </row>
    <row r="12" spans="1:37" ht="15" customHeight="1" x14ac:dyDescent="0.2">
      <c r="A12" s="36" t="s">
        <v>28</v>
      </c>
      <c r="B12" s="48" t="s">
        <v>415</v>
      </c>
      <c r="C12" s="329" t="s">
        <v>455</v>
      </c>
      <c r="D12" s="329" t="s">
        <v>455</v>
      </c>
      <c r="E12" s="329" t="s">
        <v>455</v>
      </c>
      <c r="F12" s="329" t="s">
        <v>455</v>
      </c>
      <c r="G12" s="329" t="s">
        <v>455</v>
      </c>
      <c r="H12" s="329" t="s">
        <v>455</v>
      </c>
      <c r="I12" s="329" t="s">
        <v>455</v>
      </c>
      <c r="J12" s="329" t="s">
        <v>455</v>
      </c>
      <c r="K12" s="329" t="s">
        <v>455</v>
      </c>
      <c r="L12" s="329" t="s">
        <v>455</v>
      </c>
      <c r="M12" s="329" t="s">
        <v>455</v>
      </c>
      <c r="N12" s="329" t="s">
        <v>455</v>
      </c>
      <c r="O12" s="329" t="s">
        <v>455</v>
      </c>
      <c r="P12" s="329" t="s">
        <v>455</v>
      </c>
      <c r="Q12" s="329" t="s">
        <v>455</v>
      </c>
      <c r="R12" s="329" t="s">
        <v>455</v>
      </c>
      <c r="S12" s="329" t="s">
        <v>455</v>
      </c>
      <c r="T12" s="329" t="s">
        <v>455</v>
      </c>
      <c r="U12" s="329" t="s">
        <v>455</v>
      </c>
      <c r="V12" s="329" t="s">
        <v>455</v>
      </c>
      <c r="W12" s="329" t="s">
        <v>455</v>
      </c>
      <c r="X12" s="759"/>
      <c r="Y12" s="720"/>
      <c r="Z12" s="721"/>
      <c r="AA12" s="721"/>
      <c r="AB12" s="721"/>
      <c r="AC12" s="721"/>
      <c r="AD12" s="722"/>
      <c r="AE12" s="798"/>
      <c r="AF12" s="178"/>
      <c r="AG12" s="178"/>
      <c r="AH12" s="178"/>
      <c r="AI12" s="178"/>
      <c r="AK12" s="178"/>
    </row>
    <row r="13" spans="1:37" ht="15" customHeight="1" x14ac:dyDescent="0.2">
      <c r="A13" s="29" t="s">
        <v>375</v>
      </c>
      <c r="B13" s="132" t="s">
        <v>417</v>
      </c>
      <c r="C13" s="247">
        <v>0</v>
      </c>
      <c r="D13" s="326">
        <v>0</v>
      </c>
      <c r="E13" s="807">
        <f>SUM(C13:D13)</f>
        <v>0</v>
      </c>
      <c r="F13" s="247">
        <v>0</v>
      </c>
      <c r="G13" s="326">
        <v>0</v>
      </c>
      <c r="H13" s="807">
        <f>SUM(F13:G13)</f>
        <v>0</v>
      </c>
      <c r="I13" s="247">
        <v>0</v>
      </c>
      <c r="J13" s="326">
        <v>0</v>
      </c>
      <c r="K13" s="807">
        <f>SUM(I13:J13)</f>
        <v>0</v>
      </c>
      <c r="L13" s="247">
        <v>0</v>
      </c>
      <c r="M13" s="326">
        <v>0</v>
      </c>
      <c r="N13" s="807">
        <f>SUM(L13:M13)</f>
        <v>0</v>
      </c>
      <c r="O13" s="247">
        <v>0</v>
      </c>
      <c r="P13" s="326">
        <v>0</v>
      </c>
      <c r="Q13" s="807">
        <f>SUM(O13:P13)</f>
        <v>0</v>
      </c>
      <c r="R13" s="247">
        <v>0</v>
      </c>
      <c r="S13" s="326">
        <v>0</v>
      </c>
      <c r="T13" s="807">
        <f>SUM(R13:S13)</f>
        <v>0</v>
      </c>
      <c r="U13" s="247">
        <v>0</v>
      </c>
      <c r="V13" s="326">
        <v>0</v>
      </c>
      <c r="W13" s="816">
        <f>SUM(U13:V13)</f>
        <v>0</v>
      </c>
      <c r="X13" s="759"/>
      <c r="Y13" s="593">
        <f>IF(AND(E13=0,H13=0),0,IF(AND(E13=0,H13&gt;0),1,IF(AND(E13=0,H13&lt;0),-1,(H13-E13)/ABS(E13))))</f>
        <v>0</v>
      </c>
      <c r="Z13" s="590">
        <f>IF(AND(H13=0,K13=0),0,IF(AND(H13=0,K13&gt;0),1,IF(AND(H13=0,K13&lt;0),-1,(K13-H13)/ABS(H13))))</f>
        <v>0</v>
      </c>
      <c r="AA13" s="590">
        <f>IF(AND(K13=0,N13=0),0,IF(AND(K13=0,N13&gt;0),1,IF(AND(K13=0,N13&lt;0),-1,(N13-K13)/ABS(K13))))</f>
        <v>0</v>
      </c>
      <c r="AB13" s="590">
        <f>IF(AND(N13=0,Q13=0),0,IF(AND(N13=0,Q13&gt;0),1,IF(AND(N13=0,Q13&lt;0),-1,(Q13-N13)/ABS(N13))))</f>
        <v>0</v>
      </c>
      <c r="AC13" s="590">
        <f>IF(AND(Q13=0,T13=0),0,IF(AND(Q13=0,T13&gt;0),1,IF(AND(Q13=0,T13&lt;0),-1,(T13-Q13)/ABS(Q13))))</f>
        <v>0</v>
      </c>
      <c r="AD13" s="591">
        <f>IF(AND(T13=0,W13=0),0,IF(AND(T13=0,W13&gt;0),1,IF(AND(T13=0,W13&lt;0),-1,(W13-T13)/ABS(T13))))</f>
        <v>0</v>
      </c>
      <c r="AE13" s="799"/>
      <c r="AF13" s="178"/>
      <c r="AG13" s="178"/>
      <c r="AH13" s="178"/>
      <c r="AI13" s="178"/>
      <c r="AK13" s="178"/>
    </row>
    <row r="14" spans="1:37" ht="15" customHeight="1" x14ac:dyDescent="0.2">
      <c r="A14" s="30" t="s">
        <v>418</v>
      </c>
      <c r="B14" s="133" t="s">
        <v>419</v>
      </c>
      <c r="C14" s="249">
        <v>0</v>
      </c>
      <c r="D14" s="327">
        <v>0</v>
      </c>
      <c r="E14" s="808">
        <f>SUM(C14:D14)</f>
        <v>0</v>
      </c>
      <c r="F14" s="249">
        <v>0</v>
      </c>
      <c r="G14" s="327">
        <v>0</v>
      </c>
      <c r="H14" s="808">
        <f t="shared" ref="H14:H19" si="0">SUM(F14:G14)</f>
        <v>0</v>
      </c>
      <c r="I14" s="249">
        <v>0</v>
      </c>
      <c r="J14" s="327">
        <v>0</v>
      </c>
      <c r="K14" s="808">
        <f t="shared" ref="K14:K19" si="1">SUM(I14:J14)</f>
        <v>0</v>
      </c>
      <c r="L14" s="249">
        <v>0</v>
      </c>
      <c r="M14" s="327">
        <v>0</v>
      </c>
      <c r="N14" s="808">
        <f t="shared" ref="N14:N19" si="2">SUM(L14:M14)</f>
        <v>0</v>
      </c>
      <c r="O14" s="249">
        <v>0</v>
      </c>
      <c r="P14" s="327">
        <v>0</v>
      </c>
      <c r="Q14" s="808">
        <f t="shared" ref="Q14:Q19" si="3">SUM(O14:P14)</f>
        <v>0</v>
      </c>
      <c r="R14" s="249">
        <v>0</v>
      </c>
      <c r="S14" s="327">
        <v>0</v>
      </c>
      <c r="T14" s="808">
        <f t="shared" ref="T14:T19" si="4">SUM(R14:S14)</f>
        <v>0</v>
      </c>
      <c r="U14" s="249">
        <v>0</v>
      </c>
      <c r="V14" s="327">
        <v>0</v>
      </c>
      <c r="W14" s="817">
        <f t="shared" ref="W14:W19" si="5">SUM(U14:V14)</f>
        <v>0</v>
      </c>
      <c r="X14" s="759"/>
      <c r="Y14" s="449">
        <f t="shared" ref="Y14:Y20" si="6">IF(AND(E14=0,H14=0),0,IF(AND(E14=0,H14&gt;0),1,IF(AND(E14=0,H14&lt;0),-1,(H14-E14)/ABS(E14))))</f>
        <v>0</v>
      </c>
      <c r="Z14" s="450">
        <f t="shared" ref="Z14:Z20" si="7">IF(AND(H14=0,K14=0),0,IF(AND(H14=0,K14&gt;0),1,IF(AND(H14=0,K14&lt;0),-1,(K14-H14)/ABS(H14))))</f>
        <v>0</v>
      </c>
      <c r="AA14" s="450">
        <f t="shared" ref="AA14:AA20" si="8">IF(AND(K14=0,N14=0),0,IF(AND(K14=0,N14&gt;0),1,IF(AND(K14=0,N14&lt;0),-1,(N14-K14)/ABS(K14))))</f>
        <v>0</v>
      </c>
      <c r="AB14" s="450">
        <f t="shared" ref="AB14:AB20" si="9">IF(AND(N14=0,Q14=0),0,IF(AND(N14=0,Q14&gt;0),1,IF(AND(N14=0,Q14&lt;0),-1,(Q14-N14)/ABS(N14))))</f>
        <v>0</v>
      </c>
      <c r="AC14" s="450">
        <f t="shared" ref="AC14:AC20" si="10">IF(AND(Q14=0,T14=0),0,IF(AND(Q14=0,T14&gt;0),1,IF(AND(Q14=0,T14&lt;0),-1,(T14-Q14)/ABS(Q14))))</f>
        <v>0</v>
      </c>
      <c r="AD14" s="451">
        <f t="shared" ref="AD14:AD20" si="11">IF(AND(T14=0,W14=0),0,IF(AND(T14=0,W14&gt;0),1,IF(AND(T14=0,W14&lt;0),-1,(W14-T14)/ABS(T14))))</f>
        <v>0</v>
      </c>
      <c r="AE14" s="759"/>
      <c r="AF14" s="178"/>
      <c r="AG14" s="178"/>
      <c r="AH14" s="178"/>
      <c r="AI14" s="178"/>
      <c r="AK14" s="178"/>
    </row>
    <row r="15" spans="1:37" ht="15" customHeight="1" x14ac:dyDescent="0.2">
      <c r="A15" s="30" t="s">
        <v>420</v>
      </c>
      <c r="B15" s="133" t="s">
        <v>421</v>
      </c>
      <c r="C15" s="249">
        <v>0</v>
      </c>
      <c r="D15" s="327">
        <v>0</v>
      </c>
      <c r="E15" s="808">
        <f t="shared" ref="E15:E19" si="12">SUM(C15:D15)</f>
        <v>0</v>
      </c>
      <c r="F15" s="249">
        <v>0</v>
      </c>
      <c r="G15" s="327">
        <v>0</v>
      </c>
      <c r="H15" s="808">
        <f t="shared" si="0"/>
        <v>0</v>
      </c>
      <c r="I15" s="249">
        <v>0</v>
      </c>
      <c r="J15" s="327">
        <v>0</v>
      </c>
      <c r="K15" s="808">
        <f t="shared" si="1"/>
        <v>0</v>
      </c>
      <c r="L15" s="249">
        <v>0</v>
      </c>
      <c r="M15" s="327">
        <v>0</v>
      </c>
      <c r="N15" s="808">
        <f t="shared" si="2"/>
        <v>0</v>
      </c>
      <c r="O15" s="249">
        <v>0</v>
      </c>
      <c r="P15" s="327">
        <v>0</v>
      </c>
      <c r="Q15" s="808">
        <f t="shared" si="3"/>
        <v>0</v>
      </c>
      <c r="R15" s="249">
        <v>0</v>
      </c>
      <c r="S15" s="327">
        <v>0</v>
      </c>
      <c r="T15" s="808">
        <f t="shared" si="4"/>
        <v>0</v>
      </c>
      <c r="U15" s="249">
        <v>0</v>
      </c>
      <c r="V15" s="327">
        <v>0</v>
      </c>
      <c r="W15" s="817">
        <f t="shared" si="5"/>
        <v>0</v>
      </c>
      <c r="X15" s="759"/>
      <c r="Y15" s="449">
        <f t="shared" si="6"/>
        <v>0</v>
      </c>
      <c r="Z15" s="450">
        <f t="shared" si="7"/>
        <v>0</v>
      </c>
      <c r="AA15" s="450">
        <f t="shared" si="8"/>
        <v>0</v>
      </c>
      <c r="AB15" s="450">
        <f t="shared" si="9"/>
        <v>0</v>
      </c>
      <c r="AC15" s="450">
        <f t="shared" si="10"/>
        <v>0</v>
      </c>
      <c r="AD15" s="451">
        <f t="shared" si="11"/>
        <v>0</v>
      </c>
      <c r="AE15" s="759"/>
      <c r="AF15" s="178"/>
      <c r="AG15" s="178"/>
      <c r="AH15" s="178"/>
      <c r="AI15" s="178"/>
      <c r="AK15" s="178"/>
    </row>
    <row r="16" spans="1:37" ht="15" customHeight="1" x14ac:dyDescent="0.2">
      <c r="A16" s="30" t="s">
        <v>422</v>
      </c>
      <c r="B16" s="133" t="s">
        <v>423</v>
      </c>
      <c r="C16" s="249">
        <v>0</v>
      </c>
      <c r="D16" s="327">
        <v>0</v>
      </c>
      <c r="E16" s="808">
        <f t="shared" si="12"/>
        <v>0</v>
      </c>
      <c r="F16" s="249">
        <v>0</v>
      </c>
      <c r="G16" s="327">
        <v>0</v>
      </c>
      <c r="H16" s="808">
        <f t="shared" si="0"/>
        <v>0</v>
      </c>
      <c r="I16" s="249">
        <v>0</v>
      </c>
      <c r="J16" s="327">
        <v>0</v>
      </c>
      <c r="K16" s="808">
        <f t="shared" si="1"/>
        <v>0</v>
      </c>
      <c r="L16" s="249">
        <v>0</v>
      </c>
      <c r="M16" s="327">
        <v>0</v>
      </c>
      <c r="N16" s="808">
        <f t="shared" si="2"/>
        <v>0</v>
      </c>
      <c r="O16" s="249">
        <v>0</v>
      </c>
      <c r="P16" s="327">
        <v>0</v>
      </c>
      <c r="Q16" s="808">
        <f t="shared" si="3"/>
        <v>0</v>
      </c>
      <c r="R16" s="249">
        <v>0</v>
      </c>
      <c r="S16" s="327">
        <v>0</v>
      </c>
      <c r="T16" s="808">
        <f t="shared" si="4"/>
        <v>0</v>
      </c>
      <c r="U16" s="249">
        <v>0</v>
      </c>
      <c r="V16" s="327">
        <v>0</v>
      </c>
      <c r="W16" s="817">
        <f t="shared" si="5"/>
        <v>0</v>
      </c>
      <c r="X16" s="759"/>
      <c r="Y16" s="449">
        <f t="shared" si="6"/>
        <v>0</v>
      </c>
      <c r="Z16" s="450">
        <f t="shared" si="7"/>
        <v>0</v>
      </c>
      <c r="AA16" s="450">
        <f t="shared" si="8"/>
        <v>0</v>
      </c>
      <c r="AB16" s="450">
        <f t="shared" si="9"/>
        <v>0</v>
      </c>
      <c r="AC16" s="450">
        <f t="shared" si="10"/>
        <v>0</v>
      </c>
      <c r="AD16" s="451">
        <f t="shared" si="11"/>
        <v>0</v>
      </c>
      <c r="AE16" s="759"/>
      <c r="AF16" s="178"/>
      <c r="AG16" s="178"/>
      <c r="AH16" s="178"/>
      <c r="AI16" s="178"/>
      <c r="AK16" s="178"/>
    </row>
    <row r="17" spans="1:37" ht="15" customHeight="1" x14ac:dyDescent="0.2">
      <c r="A17" s="30" t="s">
        <v>424</v>
      </c>
      <c r="B17" s="133" t="s">
        <v>425</v>
      </c>
      <c r="C17" s="249">
        <v>0</v>
      </c>
      <c r="D17" s="327">
        <v>0</v>
      </c>
      <c r="E17" s="808">
        <f t="shared" si="12"/>
        <v>0</v>
      </c>
      <c r="F17" s="249">
        <v>0</v>
      </c>
      <c r="G17" s="327">
        <v>0</v>
      </c>
      <c r="H17" s="808">
        <f t="shared" si="0"/>
        <v>0</v>
      </c>
      <c r="I17" s="249">
        <v>0</v>
      </c>
      <c r="J17" s="327">
        <v>0</v>
      </c>
      <c r="K17" s="808">
        <f t="shared" si="1"/>
        <v>0</v>
      </c>
      <c r="L17" s="249">
        <v>0</v>
      </c>
      <c r="M17" s="327">
        <v>0</v>
      </c>
      <c r="N17" s="808">
        <f t="shared" si="2"/>
        <v>0</v>
      </c>
      <c r="O17" s="249">
        <v>0</v>
      </c>
      <c r="P17" s="327">
        <v>0</v>
      </c>
      <c r="Q17" s="808">
        <f t="shared" si="3"/>
        <v>0</v>
      </c>
      <c r="R17" s="249">
        <v>0</v>
      </c>
      <c r="S17" s="327">
        <v>0</v>
      </c>
      <c r="T17" s="808">
        <f t="shared" si="4"/>
        <v>0</v>
      </c>
      <c r="U17" s="249">
        <v>0</v>
      </c>
      <c r="V17" s="327">
        <v>0</v>
      </c>
      <c r="W17" s="817">
        <f t="shared" si="5"/>
        <v>0</v>
      </c>
      <c r="X17" s="759"/>
      <c r="Y17" s="449">
        <f t="shared" si="6"/>
        <v>0</v>
      </c>
      <c r="Z17" s="450">
        <f t="shared" si="7"/>
        <v>0</v>
      </c>
      <c r="AA17" s="450">
        <f t="shared" si="8"/>
        <v>0</v>
      </c>
      <c r="AB17" s="450">
        <f t="shared" si="9"/>
        <v>0</v>
      </c>
      <c r="AC17" s="450">
        <f t="shared" si="10"/>
        <v>0</v>
      </c>
      <c r="AD17" s="451">
        <f t="shared" si="11"/>
        <v>0</v>
      </c>
      <c r="AE17" s="759"/>
      <c r="AF17" s="178"/>
      <c r="AG17" s="178"/>
      <c r="AH17" s="178"/>
      <c r="AI17" s="178"/>
      <c r="AK17" s="178"/>
    </row>
    <row r="18" spans="1:37" ht="15" customHeight="1" x14ac:dyDescent="0.2">
      <c r="A18" s="30" t="s">
        <v>426</v>
      </c>
      <c r="B18" s="133" t="s">
        <v>427</v>
      </c>
      <c r="C18" s="249">
        <v>0</v>
      </c>
      <c r="D18" s="327">
        <v>0</v>
      </c>
      <c r="E18" s="808">
        <f t="shared" si="12"/>
        <v>0</v>
      </c>
      <c r="F18" s="249">
        <v>0</v>
      </c>
      <c r="G18" s="327">
        <v>0</v>
      </c>
      <c r="H18" s="808">
        <f t="shared" si="0"/>
        <v>0</v>
      </c>
      <c r="I18" s="249">
        <v>0</v>
      </c>
      <c r="J18" s="327">
        <v>0</v>
      </c>
      <c r="K18" s="808">
        <f t="shared" si="1"/>
        <v>0</v>
      </c>
      <c r="L18" s="249">
        <v>0</v>
      </c>
      <c r="M18" s="327">
        <v>0</v>
      </c>
      <c r="N18" s="808">
        <f t="shared" si="2"/>
        <v>0</v>
      </c>
      <c r="O18" s="249">
        <v>0</v>
      </c>
      <c r="P18" s="327">
        <v>0</v>
      </c>
      <c r="Q18" s="808">
        <f t="shared" si="3"/>
        <v>0</v>
      </c>
      <c r="R18" s="249">
        <v>0</v>
      </c>
      <c r="S18" s="327">
        <v>0</v>
      </c>
      <c r="T18" s="808">
        <f t="shared" si="4"/>
        <v>0</v>
      </c>
      <c r="U18" s="249">
        <v>0</v>
      </c>
      <c r="V18" s="327">
        <v>0</v>
      </c>
      <c r="W18" s="817">
        <f t="shared" si="5"/>
        <v>0</v>
      </c>
      <c r="X18" s="759"/>
      <c r="Y18" s="449">
        <f t="shared" si="6"/>
        <v>0</v>
      </c>
      <c r="Z18" s="450">
        <f t="shared" si="7"/>
        <v>0</v>
      </c>
      <c r="AA18" s="450">
        <f t="shared" si="8"/>
        <v>0</v>
      </c>
      <c r="AB18" s="450">
        <f t="shared" si="9"/>
        <v>0</v>
      </c>
      <c r="AC18" s="450">
        <f t="shared" si="10"/>
        <v>0</v>
      </c>
      <c r="AD18" s="451">
        <f t="shared" si="11"/>
        <v>0</v>
      </c>
      <c r="AE18" s="759"/>
      <c r="AF18" s="178"/>
      <c r="AG18" s="178"/>
      <c r="AH18" s="178"/>
      <c r="AI18" s="178"/>
      <c r="AK18" s="178"/>
    </row>
    <row r="19" spans="1:37" ht="15" customHeight="1" x14ac:dyDescent="0.2">
      <c r="A19" s="31" t="s">
        <v>428</v>
      </c>
      <c r="B19" s="134" t="s">
        <v>429</v>
      </c>
      <c r="C19" s="249">
        <v>0</v>
      </c>
      <c r="D19" s="327">
        <v>0</v>
      </c>
      <c r="E19" s="808">
        <f t="shared" si="12"/>
        <v>0</v>
      </c>
      <c r="F19" s="251">
        <v>0</v>
      </c>
      <c r="G19" s="328">
        <v>0</v>
      </c>
      <c r="H19" s="809">
        <f t="shared" si="0"/>
        <v>0</v>
      </c>
      <c r="I19" s="251">
        <v>0</v>
      </c>
      <c r="J19" s="328">
        <v>0</v>
      </c>
      <c r="K19" s="809">
        <f t="shared" si="1"/>
        <v>0</v>
      </c>
      <c r="L19" s="251">
        <v>0</v>
      </c>
      <c r="M19" s="328">
        <v>0</v>
      </c>
      <c r="N19" s="809">
        <f t="shared" si="2"/>
        <v>0</v>
      </c>
      <c r="O19" s="251">
        <v>0</v>
      </c>
      <c r="P19" s="328">
        <v>0</v>
      </c>
      <c r="Q19" s="809">
        <f t="shared" si="3"/>
        <v>0</v>
      </c>
      <c r="R19" s="251">
        <v>0</v>
      </c>
      <c r="S19" s="328">
        <v>0</v>
      </c>
      <c r="T19" s="809">
        <f t="shared" si="4"/>
        <v>0</v>
      </c>
      <c r="U19" s="251">
        <v>0</v>
      </c>
      <c r="V19" s="328">
        <v>0</v>
      </c>
      <c r="W19" s="818">
        <f t="shared" si="5"/>
        <v>0</v>
      </c>
      <c r="X19" s="759"/>
      <c r="Y19" s="449">
        <f t="shared" si="6"/>
        <v>0</v>
      </c>
      <c r="Z19" s="450">
        <f t="shared" si="7"/>
        <v>0</v>
      </c>
      <c r="AA19" s="450">
        <f t="shared" si="8"/>
        <v>0</v>
      </c>
      <c r="AB19" s="450">
        <f t="shared" si="9"/>
        <v>0</v>
      </c>
      <c r="AC19" s="450">
        <f t="shared" si="10"/>
        <v>0</v>
      </c>
      <c r="AD19" s="451">
        <f t="shared" si="11"/>
        <v>0</v>
      </c>
      <c r="AE19" s="759"/>
      <c r="AF19" s="178"/>
      <c r="AG19" s="178"/>
      <c r="AH19" s="178"/>
      <c r="AI19" s="178"/>
      <c r="AK19" s="178"/>
    </row>
    <row r="20" spans="1:37" ht="15" customHeight="1" x14ac:dyDescent="0.2">
      <c r="A20" s="33" t="s">
        <v>430</v>
      </c>
      <c r="B20" s="53" t="s">
        <v>456</v>
      </c>
      <c r="C20" s="213">
        <f t="shared" ref="C20:W20" si="13">SUM(C13:C19)</f>
        <v>0</v>
      </c>
      <c r="D20" s="214">
        <f t="shared" si="13"/>
        <v>0</v>
      </c>
      <c r="E20" s="766">
        <f>SUM(E13:E19)</f>
        <v>0</v>
      </c>
      <c r="F20" s="213">
        <f t="shared" si="13"/>
        <v>0</v>
      </c>
      <c r="G20" s="214">
        <f t="shared" si="13"/>
        <v>0</v>
      </c>
      <c r="H20" s="766">
        <f t="shared" si="13"/>
        <v>0</v>
      </c>
      <c r="I20" s="213">
        <f t="shared" si="13"/>
        <v>0</v>
      </c>
      <c r="J20" s="214">
        <f t="shared" si="13"/>
        <v>0</v>
      </c>
      <c r="K20" s="766">
        <f t="shared" si="13"/>
        <v>0</v>
      </c>
      <c r="L20" s="213">
        <f t="shared" si="13"/>
        <v>0</v>
      </c>
      <c r="M20" s="214">
        <f t="shared" si="13"/>
        <v>0</v>
      </c>
      <c r="N20" s="766">
        <f t="shared" si="13"/>
        <v>0</v>
      </c>
      <c r="O20" s="213">
        <f t="shared" si="13"/>
        <v>0</v>
      </c>
      <c r="P20" s="214">
        <f t="shared" si="13"/>
        <v>0</v>
      </c>
      <c r="Q20" s="766">
        <f t="shared" si="13"/>
        <v>0</v>
      </c>
      <c r="R20" s="213">
        <f t="shared" si="13"/>
        <v>0</v>
      </c>
      <c r="S20" s="214">
        <f t="shared" si="13"/>
        <v>0</v>
      </c>
      <c r="T20" s="766">
        <f t="shared" si="13"/>
        <v>0</v>
      </c>
      <c r="U20" s="213">
        <f t="shared" si="13"/>
        <v>0</v>
      </c>
      <c r="V20" s="214">
        <f t="shared" si="13"/>
        <v>0</v>
      </c>
      <c r="W20" s="795">
        <f t="shared" si="13"/>
        <v>0</v>
      </c>
      <c r="X20" s="759"/>
      <c r="Y20" s="594">
        <f t="shared" si="6"/>
        <v>0</v>
      </c>
      <c r="Z20" s="592">
        <f t="shared" si="7"/>
        <v>0</v>
      </c>
      <c r="AA20" s="592">
        <f t="shared" si="8"/>
        <v>0</v>
      </c>
      <c r="AB20" s="592">
        <f t="shared" si="9"/>
        <v>0</v>
      </c>
      <c r="AC20" s="592">
        <f t="shared" si="10"/>
        <v>0</v>
      </c>
      <c r="AD20" s="595">
        <f t="shared" si="11"/>
        <v>0</v>
      </c>
      <c r="AE20" s="759"/>
      <c r="AF20" s="178"/>
      <c r="AG20" s="178"/>
      <c r="AH20" s="178"/>
      <c r="AI20" s="178"/>
      <c r="AK20" s="178"/>
    </row>
    <row r="21" spans="1:37" ht="15" customHeight="1" x14ac:dyDescent="0.2">
      <c r="A21" s="32"/>
      <c r="B21" s="42"/>
      <c r="C21" s="237"/>
      <c r="D21" s="237"/>
      <c r="E21" s="237"/>
      <c r="F21" s="237"/>
      <c r="G21" s="237"/>
      <c r="H21" s="237"/>
      <c r="I21" s="237"/>
      <c r="J21" s="237"/>
      <c r="K21" s="237"/>
      <c r="L21" s="237"/>
      <c r="M21" s="237"/>
      <c r="N21" s="237"/>
      <c r="O21" s="237"/>
      <c r="P21" s="237"/>
      <c r="Q21" s="237"/>
      <c r="R21" s="237"/>
      <c r="S21" s="237"/>
      <c r="T21" s="237"/>
      <c r="U21" s="237"/>
      <c r="V21" s="237"/>
      <c r="W21" s="237"/>
      <c r="X21" s="759"/>
      <c r="Y21" s="717"/>
      <c r="Z21" s="718"/>
      <c r="AA21" s="718"/>
      <c r="AB21" s="718"/>
      <c r="AC21" s="718"/>
      <c r="AD21" s="719"/>
      <c r="AE21" s="759"/>
      <c r="AF21" s="178"/>
      <c r="AG21" s="178"/>
      <c r="AH21" s="178"/>
      <c r="AI21" s="178"/>
      <c r="AK21" s="178"/>
    </row>
    <row r="22" spans="1:37" ht="15" customHeight="1" x14ac:dyDescent="0.2">
      <c r="A22" s="36" t="s">
        <v>30</v>
      </c>
      <c r="B22" s="48" t="s">
        <v>432</v>
      </c>
      <c r="C22" s="205" t="s">
        <v>455</v>
      </c>
      <c r="D22" s="205" t="s">
        <v>455</v>
      </c>
      <c r="E22" s="329" t="s">
        <v>455</v>
      </c>
      <c r="F22" s="205" t="s">
        <v>455</v>
      </c>
      <c r="G22" s="205" t="s">
        <v>455</v>
      </c>
      <c r="H22" s="329" t="s">
        <v>455</v>
      </c>
      <c r="I22" s="205" t="s">
        <v>455</v>
      </c>
      <c r="J22" s="205" t="s">
        <v>455</v>
      </c>
      <c r="K22" s="329" t="s">
        <v>455</v>
      </c>
      <c r="L22" s="205" t="s">
        <v>455</v>
      </c>
      <c r="M22" s="205" t="s">
        <v>455</v>
      </c>
      <c r="N22" s="329" t="s">
        <v>455</v>
      </c>
      <c r="O22" s="205" t="s">
        <v>455</v>
      </c>
      <c r="P22" s="205" t="s">
        <v>455</v>
      </c>
      <c r="Q22" s="329" t="s">
        <v>455</v>
      </c>
      <c r="R22" s="205" t="s">
        <v>455</v>
      </c>
      <c r="S22" s="205" t="s">
        <v>455</v>
      </c>
      <c r="T22" s="329" t="s">
        <v>455</v>
      </c>
      <c r="U22" s="205" t="s">
        <v>455</v>
      </c>
      <c r="V22" s="205" t="s">
        <v>455</v>
      </c>
      <c r="W22" s="329" t="s">
        <v>455</v>
      </c>
      <c r="X22" s="759"/>
      <c r="Y22" s="720"/>
      <c r="Z22" s="721"/>
      <c r="AA22" s="721"/>
      <c r="AB22" s="721"/>
      <c r="AC22" s="721"/>
      <c r="AD22" s="722"/>
      <c r="AE22" s="759"/>
      <c r="AF22" s="178"/>
      <c r="AG22" s="178"/>
      <c r="AH22" s="178"/>
      <c r="AI22" s="178"/>
      <c r="AK22" s="178"/>
    </row>
    <row r="23" spans="1:37" ht="15" customHeight="1" x14ac:dyDescent="0.2">
      <c r="A23" s="29" t="s">
        <v>433</v>
      </c>
      <c r="B23" s="132" t="s">
        <v>417</v>
      </c>
      <c r="C23" s="259">
        <v>0</v>
      </c>
      <c r="D23" s="768">
        <v>0</v>
      </c>
      <c r="E23" s="810">
        <f>SUM(C23:D23)</f>
        <v>0</v>
      </c>
      <c r="F23" s="259">
        <v>0</v>
      </c>
      <c r="G23" s="768">
        <v>0</v>
      </c>
      <c r="H23" s="810">
        <f t="shared" ref="H23:H29" si="14">SUM(F23:G23)</f>
        <v>0</v>
      </c>
      <c r="I23" s="259">
        <v>0</v>
      </c>
      <c r="J23" s="768">
        <v>0</v>
      </c>
      <c r="K23" s="810">
        <f t="shared" ref="K23:K29" si="15">SUM(I23:J23)</f>
        <v>0</v>
      </c>
      <c r="L23" s="259">
        <v>0</v>
      </c>
      <c r="M23" s="768">
        <v>0</v>
      </c>
      <c r="N23" s="810">
        <f t="shared" ref="N23:N29" si="16">SUM(L23:M23)</f>
        <v>0</v>
      </c>
      <c r="O23" s="259">
        <v>0</v>
      </c>
      <c r="P23" s="768">
        <v>0</v>
      </c>
      <c r="Q23" s="810">
        <f t="shared" ref="Q23:Q29" si="17">SUM(O23:P23)</f>
        <v>0</v>
      </c>
      <c r="R23" s="259">
        <v>0</v>
      </c>
      <c r="S23" s="768">
        <v>0</v>
      </c>
      <c r="T23" s="810">
        <f t="shared" ref="T23:T29" si="18">SUM(R23:S23)</f>
        <v>0</v>
      </c>
      <c r="U23" s="259">
        <v>0</v>
      </c>
      <c r="V23" s="768">
        <v>0</v>
      </c>
      <c r="W23" s="813">
        <f t="shared" ref="W23:W29" si="19">SUM(U23:V23)</f>
        <v>0</v>
      </c>
      <c r="X23" s="759"/>
      <c r="Y23" s="593">
        <f t="shared" ref="Y23:Y30" si="20">IF(AND(E23=0,H23=0),0,IF(AND(E23=0,H23&gt;0),1,IF(AND(E23=0,H23&lt;0),-1,(H23-E23)/ABS(E23))))</f>
        <v>0</v>
      </c>
      <c r="Z23" s="590">
        <f t="shared" ref="Z23:Z30" si="21">IF(AND(H23=0,K23=0),0,IF(AND(H23=0,K23&gt;0),1,IF(AND(H23=0,K23&lt;0),-1,(K23-H23)/ABS(H23))))</f>
        <v>0</v>
      </c>
      <c r="AA23" s="590">
        <f t="shared" ref="AA23:AA30" si="22">IF(AND(K23=0,N23=0),0,IF(AND(K23=0,N23&gt;0),1,IF(AND(K23=0,N23&lt;0),-1,(N23-K23)/ABS(K23))))</f>
        <v>0</v>
      </c>
      <c r="AB23" s="590">
        <f t="shared" ref="AB23:AB30" si="23">IF(AND(N23=0,Q23=0),0,IF(AND(N23=0,Q23&gt;0),1,IF(AND(N23=0,Q23&lt;0),-1,(Q23-N23)/ABS(N23))))</f>
        <v>0</v>
      </c>
      <c r="AC23" s="590">
        <f t="shared" ref="AC23:AC30" si="24">IF(AND(Q23=0,T23=0),0,IF(AND(Q23=0,T23&gt;0),1,IF(AND(Q23=0,T23&lt;0),-1,(T23-Q23)/ABS(Q23))))</f>
        <v>0</v>
      </c>
      <c r="AD23" s="591">
        <f t="shared" ref="AD23:AD30" si="25">IF(AND(T23=0,W23=0),0,IF(AND(T23=0,W23&gt;0),1,IF(AND(T23=0,W23&lt;0),-1,(W23-T23)/ABS(T23))))</f>
        <v>0</v>
      </c>
      <c r="AE23" s="759"/>
      <c r="AF23" s="178"/>
      <c r="AG23" s="178"/>
      <c r="AH23" s="178"/>
      <c r="AI23" s="178"/>
      <c r="AK23" s="178"/>
    </row>
    <row r="24" spans="1:37" ht="15" customHeight="1" x14ac:dyDescent="0.2">
      <c r="A24" s="30" t="s">
        <v>434</v>
      </c>
      <c r="B24" s="133" t="s">
        <v>419</v>
      </c>
      <c r="C24" s="260">
        <v>0</v>
      </c>
      <c r="D24" s="769">
        <v>0</v>
      </c>
      <c r="E24" s="811">
        <f>SUM(C24:D24)</f>
        <v>0</v>
      </c>
      <c r="F24" s="260">
        <v>0</v>
      </c>
      <c r="G24" s="769">
        <v>0</v>
      </c>
      <c r="H24" s="811">
        <f t="shared" si="14"/>
        <v>0</v>
      </c>
      <c r="I24" s="260">
        <v>0</v>
      </c>
      <c r="J24" s="769">
        <v>0</v>
      </c>
      <c r="K24" s="811">
        <f t="shared" si="15"/>
        <v>0</v>
      </c>
      <c r="L24" s="260">
        <v>0</v>
      </c>
      <c r="M24" s="769">
        <v>0</v>
      </c>
      <c r="N24" s="811">
        <f t="shared" si="16"/>
        <v>0</v>
      </c>
      <c r="O24" s="260">
        <v>0</v>
      </c>
      <c r="P24" s="769">
        <v>0</v>
      </c>
      <c r="Q24" s="811">
        <f t="shared" si="17"/>
        <v>0</v>
      </c>
      <c r="R24" s="260">
        <v>0</v>
      </c>
      <c r="S24" s="769">
        <v>0</v>
      </c>
      <c r="T24" s="811">
        <f t="shared" si="18"/>
        <v>0</v>
      </c>
      <c r="U24" s="260">
        <v>0</v>
      </c>
      <c r="V24" s="769">
        <v>0</v>
      </c>
      <c r="W24" s="814">
        <f t="shared" si="19"/>
        <v>0</v>
      </c>
      <c r="X24" s="759"/>
      <c r="Y24" s="449">
        <f t="shared" si="20"/>
        <v>0</v>
      </c>
      <c r="Z24" s="450">
        <f t="shared" si="21"/>
        <v>0</v>
      </c>
      <c r="AA24" s="450">
        <f t="shared" si="22"/>
        <v>0</v>
      </c>
      <c r="AB24" s="450">
        <f t="shared" si="23"/>
        <v>0</v>
      </c>
      <c r="AC24" s="450">
        <f t="shared" si="24"/>
        <v>0</v>
      </c>
      <c r="AD24" s="451">
        <f t="shared" si="25"/>
        <v>0</v>
      </c>
      <c r="AE24" s="759"/>
      <c r="AF24" s="178"/>
      <c r="AG24" s="178"/>
      <c r="AH24" s="178"/>
      <c r="AI24" s="178"/>
      <c r="AK24" s="178"/>
    </row>
    <row r="25" spans="1:37" ht="15" customHeight="1" x14ac:dyDescent="0.2">
      <c r="A25" s="30" t="s">
        <v>435</v>
      </c>
      <c r="B25" s="133" t="s">
        <v>421</v>
      </c>
      <c r="C25" s="260">
        <v>0</v>
      </c>
      <c r="D25" s="769">
        <v>0</v>
      </c>
      <c r="E25" s="811">
        <f t="shared" ref="E25:E29" si="26">SUM(C25:D25)</f>
        <v>0</v>
      </c>
      <c r="F25" s="260">
        <v>0</v>
      </c>
      <c r="G25" s="769">
        <v>0</v>
      </c>
      <c r="H25" s="811">
        <f t="shared" si="14"/>
        <v>0</v>
      </c>
      <c r="I25" s="260">
        <v>0</v>
      </c>
      <c r="J25" s="769">
        <v>0</v>
      </c>
      <c r="K25" s="811">
        <f t="shared" si="15"/>
        <v>0</v>
      </c>
      <c r="L25" s="260">
        <v>0</v>
      </c>
      <c r="M25" s="769">
        <v>0</v>
      </c>
      <c r="N25" s="811">
        <f t="shared" si="16"/>
        <v>0</v>
      </c>
      <c r="O25" s="260">
        <v>0</v>
      </c>
      <c r="P25" s="769">
        <v>0</v>
      </c>
      <c r="Q25" s="811">
        <f t="shared" si="17"/>
        <v>0</v>
      </c>
      <c r="R25" s="260">
        <v>0</v>
      </c>
      <c r="S25" s="769">
        <v>0</v>
      </c>
      <c r="T25" s="811">
        <f t="shared" si="18"/>
        <v>0</v>
      </c>
      <c r="U25" s="260">
        <v>0</v>
      </c>
      <c r="V25" s="769">
        <v>0</v>
      </c>
      <c r="W25" s="814">
        <f t="shared" si="19"/>
        <v>0</v>
      </c>
      <c r="X25" s="759"/>
      <c r="Y25" s="449">
        <f t="shared" si="20"/>
        <v>0</v>
      </c>
      <c r="Z25" s="450">
        <f t="shared" si="21"/>
        <v>0</v>
      </c>
      <c r="AA25" s="450">
        <f t="shared" si="22"/>
        <v>0</v>
      </c>
      <c r="AB25" s="450">
        <f t="shared" si="23"/>
        <v>0</v>
      </c>
      <c r="AC25" s="450">
        <f t="shared" si="24"/>
        <v>0</v>
      </c>
      <c r="AD25" s="451">
        <f t="shared" si="25"/>
        <v>0</v>
      </c>
      <c r="AE25" s="759"/>
      <c r="AF25" s="178"/>
      <c r="AG25" s="178"/>
      <c r="AH25" s="178"/>
      <c r="AI25" s="178"/>
      <c r="AK25" s="178"/>
    </row>
    <row r="26" spans="1:37" ht="15" customHeight="1" x14ac:dyDescent="0.2">
      <c r="A26" s="30" t="s">
        <v>436</v>
      </c>
      <c r="B26" s="133" t="s">
        <v>423</v>
      </c>
      <c r="C26" s="260">
        <v>0</v>
      </c>
      <c r="D26" s="769">
        <v>0</v>
      </c>
      <c r="E26" s="811">
        <f t="shared" si="26"/>
        <v>0</v>
      </c>
      <c r="F26" s="260">
        <v>0</v>
      </c>
      <c r="G26" s="769">
        <v>0</v>
      </c>
      <c r="H26" s="811">
        <f t="shared" si="14"/>
        <v>0</v>
      </c>
      <c r="I26" s="260">
        <v>0</v>
      </c>
      <c r="J26" s="769">
        <v>0</v>
      </c>
      <c r="K26" s="811">
        <f t="shared" si="15"/>
        <v>0</v>
      </c>
      <c r="L26" s="260">
        <v>0</v>
      </c>
      <c r="M26" s="769">
        <v>0</v>
      </c>
      <c r="N26" s="811">
        <f t="shared" si="16"/>
        <v>0</v>
      </c>
      <c r="O26" s="260">
        <v>0</v>
      </c>
      <c r="P26" s="769">
        <v>0</v>
      </c>
      <c r="Q26" s="811">
        <f t="shared" si="17"/>
        <v>0</v>
      </c>
      <c r="R26" s="260">
        <v>0</v>
      </c>
      <c r="S26" s="769">
        <v>0</v>
      </c>
      <c r="T26" s="811">
        <f t="shared" si="18"/>
        <v>0</v>
      </c>
      <c r="U26" s="260">
        <v>0</v>
      </c>
      <c r="V26" s="769">
        <v>0</v>
      </c>
      <c r="W26" s="814">
        <f t="shared" si="19"/>
        <v>0</v>
      </c>
      <c r="X26" s="759"/>
      <c r="Y26" s="449">
        <f t="shared" si="20"/>
        <v>0</v>
      </c>
      <c r="Z26" s="450">
        <f t="shared" si="21"/>
        <v>0</v>
      </c>
      <c r="AA26" s="450">
        <f t="shared" si="22"/>
        <v>0</v>
      </c>
      <c r="AB26" s="450">
        <f t="shared" si="23"/>
        <v>0</v>
      </c>
      <c r="AC26" s="450">
        <f t="shared" si="24"/>
        <v>0</v>
      </c>
      <c r="AD26" s="451">
        <f t="shared" si="25"/>
        <v>0</v>
      </c>
      <c r="AE26" s="759"/>
      <c r="AF26" s="178"/>
      <c r="AG26" s="178"/>
      <c r="AH26" s="178"/>
      <c r="AI26" s="178"/>
      <c r="AK26" s="178"/>
    </row>
    <row r="27" spans="1:37" ht="15" customHeight="1" x14ac:dyDescent="0.2">
      <c r="A27" s="30" t="s">
        <v>437</v>
      </c>
      <c r="B27" s="133" t="s">
        <v>425</v>
      </c>
      <c r="C27" s="260">
        <v>0</v>
      </c>
      <c r="D27" s="769">
        <v>0</v>
      </c>
      <c r="E27" s="811">
        <f t="shared" si="26"/>
        <v>0</v>
      </c>
      <c r="F27" s="260">
        <v>0</v>
      </c>
      <c r="G27" s="769">
        <v>0</v>
      </c>
      <c r="H27" s="811">
        <f t="shared" si="14"/>
        <v>0</v>
      </c>
      <c r="I27" s="260">
        <v>0</v>
      </c>
      <c r="J27" s="769">
        <v>0</v>
      </c>
      <c r="K27" s="811">
        <f t="shared" si="15"/>
        <v>0</v>
      </c>
      <c r="L27" s="260">
        <v>0</v>
      </c>
      <c r="M27" s="769">
        <v>0</v>
      </c>
      <c r="N27" s="811">
        <f t="shared" si="16"/>
        <v>0</v>
      </c>
      <c r="O27" s="260">
        <v>0</v>
      </c>
      <c r="P27" s="769">
        <v>0</v>
      </c>
      <c r="Q27" s="811">
        <f t="shared" si="17"/>
        <v>0</v>
      </c>
      <c r="R27" s="260">
        <v>0</v>
      </c>
      <c r="S27" s="769">
        <v>0</v>
      </c>
      <c r="T27" s="811">
        <f t="shared" si="18"/>
        <v>0</v>
      </c>
      <c r="U27" s="260">
        <v>0</v>
      </c>
      <c r="V27" s="769">
        <v>0</v>
      </c>
      <c r="W27" s="814">
        <f t="shared" si="19"/>
        <v>0</v>
      </c>
      <c r="X27" s="759"/>
      <c r="Y27" s="449">
        <f t="shared" si="20"/>
        <v>0</v>
      </c>
      <c r="Z27" s="450">
        <f t="shared" si="21"/>
        <v>0</v>
      </c>
      <c r="AA27" s="450">
        <f t="shared" si="22"/>
        <v>0</v>
      </c>
      <c r="AB27" s="450">
        <f t="shared" si="23"/>
        <v>0</v>
      </c>
      <c r="AC27" s="450">
        <f t="shared" si="24"/>
        <v>0</v>
      </c>
      <c r="AD27" s="451">
        <f t="shared" si="25"/>
        <v>0</v>
      </c>
      <c r="AE27" s="759"/>
      <c r="AF27" s="178"/>
      <c r="AG27" s="178"/>
      <c r="AH27" s="178"/>
      <c r="AI27" s="178"/>
      <c r="AK27" s="178"/>
    </row>
    <row r="28" spans="1:37" ht="15" customHeight="1" x14ac:dyDescent="0.2">
      <c r="A28" s="30" t="s">
        <v>438</v>
      </c>
      <c r="B28" s="133" t="s">
        <v>427</v>
      </c>
      <c r="C28" s="260">
        <v>0</v>
      </c>
      <c r="D28" s="769">
        <v>0</v>
      </c>
      <c r="E28" s="811">
        <f t="shared" si="26"/>
        <v>0</v>
      </c>
      <c r="F28" s="260">
        <v>0</v>
      </c>
      <c r="G28" s="769">
        <v>0</v>
      </c>
      <c r="H28" s="811">
        <f>SUM(F28:G28)</f>
        <v>0</v>
      </c>
      <c r="I28" s="260">
        <v>0</v>
      </c>
      <c r="J28" s="769">
        <v>0</v>
      </c>
      <c r="K28" s="811">
        <f t="shared" si="15"/>
        <v>0</v>
      </c>
      <c r="L28" s="260">
        <v>0</v>
      </c>
      <c r="M28" s="769">
        <v>0</v>
      </c>
      <c r="N28" s="811">
        <f t="shared" si="16"/>
        <v>0</v>
      </c>
      <c r="O28" s="260">
        <v>0</v>
      </c>
      <c r="P28" s="769">
        <v>0</v>
      </c>
      <c r="Q28" s="811">
        <f t="shared" si="17"/>
        <v>0</v>
      </c>
      <c r="R28" s="260">
        <v>0</v>
      </c>
      <c r="S28" s="769">
        <v>0</v>
      </c>
      <c r="T28" s="811">
        <f t="shared" si="18"/>
        <v>0</v>
      </c>
      <c r="U28" s="260">
        <v>0</v>
      </c>
      <c r="V28" s="769">
        <v>0</v>
      </c>
      <c r="W28" s="814">
        <f t="shared" si="19"/>
        <v>0</v>
      </c>
      <c r="X28" s="759"/>
      <c r="Y28" s="449">
        <f t="shared" si="20"/>
        <v>0</v>
      </c>
      <c r="Z28" s="450">
        <f t="shared" si="21"/>
        <v>0</v>
      </c>
      <c r="AA28" s="450">
        <f t="shared" si="22"/>
        <v>0</v>
      </c>
      <c r="AB28" s="450">
        <f t="shared" si="23"/>
        <v>0</v>
      </c>
      <c r="AC28" s="450">
        <f t="shared" si="24"/>
        <v>0</v>
      </c>
      <c r="AD28" s="451">
        <f t="shared" si="25"/>
        <v>0</v>
      </c>
      <c r="AE28" s="759"/>
      <c r="AF28" s="178"/>
      <c r="AG28" s="178"/>
      <c r="AH28" s="178"/>
      <c r="AI28" s="178"/>
      <c r="AK28" s="178"/>
    </row>
    <row r="29" spans="1:37" ht="15" customHeight="1" x14ac:dyDescent="0.2">
      <c r="A29" s="31" t="s">
        <v>439</v>
      </c>
      <c r="B29" s="134" t="s">
        <v>429</v>
      </c>
      <c r="C29" s="260">
        <v>0</v>
      </c>
      <c r="D29" s="770">
        <v>0</v>
      </c>
      <c r="E29" s="811">
        <f t="shared" si="26"/>
        <v>0</v>
      </c>
      <c r="F29" s="262">
        <v>0</v>
      </c>
      <c r="G29" s="770">
        <v>0</v>
      </c>
      <c r="H29" s="812">
        <f t="shared" si="14"/>
        <v>0</v>
      </c>
      <c r="I29" s="262">
        <v>0</v>
      </c>
      <c r="J29" s="770">
        <v>0</v>
      </c>
      <c r="K29" s="812">
        <f t="shared" si="15"/>
        <v>0</v>
      </c>
      <c r="L29" s="262">
        <v>0</v>
      </c>
      <c r="M29" s="770">
        <v>0</v>
      </c>
      <c r="N29" s="812">
        <f t="shared" si="16"/>
        <v>0</v>
      </c>
      <c r="O29" s="262">
        <v>0</v>
      </c>
      <c r="P29" s="770">
        <v>0</v>
      </c>
      <c r="Q29" s="812">
        <f t="shared" si="17"/>
        <v>0</v>
      </c>
      <c r="R29" s="262">
        <v>0</v>
      </c>
      <c r="S29" s="770">
        <v>0</v>
      </c>
      <c r="T29" s="812">
        <f t="shared" si="18"/>
        <v>0</v>
      </c>
      <c r="U29" s="262">
        <v>0</v>
      </c>
      <c r="V29" s="770">
        <v>0</v>
      </c>
      <c r="W29" s="815">
        <f t="shared" si="19"/>
        <v>0</v>
      </c>
      <c r="X29" s="759"/>
      <c r="Y29" s="449">
        <f t="shared" si="20"/>
        <v>0</v>
      </c>
      <c r="Z29" s="450">
        <f t="shared" si="21"/>
        <v>0</v>
      </c>
      <c r="AA29" s="450">
        <f t="shared" si="22"/>
        <v>0</v>
      </c>
      <c r="AB29" s="450">
        <f t="shared" si="23"/>
        <v>0</v>
      </c>
      <c r="AC29" s="450">
        <f t="shared" si="24"/>
        <v>0</v>
      </c>
      <c r="AD29" s="451">
        <f t="shared" si="25"/>
        <v>0</v>
      </c>
      <c r="AE29" s="759"/>
      <c r="AF29" s="178"/>
      <c r="AG29" s="178"/>
      <c r="AH29" s="178"/>
      <c r="AI29" s="178"/>
      <c r="AK29" s="178"/>
    </row>
    <row r="30" spans="1:37" ht="15" customHeight="1" x14ac:dyDescent="0.2">
      <c r="A30" s="33" t="s">
        <v>440</v>
      </c>
      <c r="B30" s="52" t="s">
        <v>457</v>
      </c>
      <c r="C30" s="257">
        <f t="shared" ref="C30:W30" si="27">SUM(C23:C29)</f>
        <v>0</v>
      </c>
      <c r="D30" s="771">
        <f t="shared" si="27"/>
        <v>0</v>
      </c>
      <c r="E30" s="767">
        <f>SUM(E23:E29)</f>
        <v>0</v>
      </c>
      <c r="F30" s="257">
        <f t="shared" si="27"/>
        <v>0</v>
      </c>
      <c r="G30" s="771">
        <f t="shared" si="27"/>
        <v>0</v>
      </c>
      <c r="H30" s="767">
        <f t="shared" si="27"/>
        <v>0</v>
      </c>
      <c r="I30" s="257">
        <f t="shared" si="27"/>
        <v>0</v>
      </c>
      <c r="J30" s="771">
        <f t="shared" si="27"/>
        <v>0</v>
      </c>
      <c r="K30" s="767">
        <f t="shared" si="27"/>
        <v>0</v>
      </c>
      <c r="L30" s="257">
        <f t="shared" si="27"/>
        <v>0</v>
      </c>
      <c r="M30" s="771">
        <f t="shared" si="27"/>
        <v>0</v>
      </c>
      <c r="N30" s="767">
        <f t="shared" si="27"/>
        <v>0</v>
      </c>
      <c r="O30" s="257">
        <f t="shared" si="27"/>
        <v>0</v>
      </c>
      <c r="P30" s="771">
        <f t="shared" si="27"/>
        <v>0</v>
      </c>
      <c r="Q30" s="767">
        <f t="shared" si="27"/>
        <v>0</v>
      </c>
      <c r="R30" s="257">
        <f t="shared" si="27"/>
        <v>0</v>
      </c>
      <c r="S30" s="771">
        <f t="shared" si="27"/>
        <v>0</v>
      </c>
      <c r="T30" s="767">
        <f t="shared" si="27"/>
        <v>0</v>
      </c>
      <c r="U30" s="257">
        <f t="shared" si="27"/>
        <v>0</v>
      </c>
      <c r="V30" s="771">
        <f t="shared" si="27"/>
        <v>0</v>
      </c>
      <c r="W30" s="796">
        <f t="shared" si="27"/>
        <v>0</v>
      </c>
      <c r="X30" s="759"/>
      <c r="Y30" s="594">
        <f t="shared" si="20"/>
        <v>0</v>
      </c>
      <c r="Z30" s="592">
        <f t="shared" si="21"/>
        <v>0</v>
      </c>
      <c r="AA30" s="592">
        <f t="shared" si="22"/>
        <v>0</v>
      </c>
      <c r="AB30" s="592">
        <f t="shared" si="23"/>
        <v>0</v>
      </c>
      <c r="AC30" s="592">
        <f t="shared" si="24"/>
        <v>0</v>
      </c>
      <c r="AD30" s="595">
        <f t="shared" si="25"/>
        <v>0</v>
      </c>
      <c r="AE30" s="759"/>
      <c r="AF30" s="178"/>
      <c r="AG30" s="178"/>
      <c r="AH30" s="178"/>
      <c r="AI30" s="178"/>
      <c r="AK30" s="178"/>
    </row>
    <row r="31" spans="1:37" ht="15" customHeight="1" x14ac:dyDescent="0.2">
      <c r="A31" s="32"/>
      <c r="B31" s="42"/>
      <c r="C31" s="330"/>
      <c r="D31" s="330"/>
      <c r="E31" s="330"/>
      <c r="F31" s="330"/>
      <c r="G31" s="330"/>
      <c r="H31" s="330"/>
      <c r="I31" s="330"/>
      <c r="J31" s="330"/>
      <c r="K31" s="330"/>
      <c r="L31" s="330"/>
      <c r="M31" s="330"/>
      <c r="N31" s="330"/>
      <c r="O31" s="330"/>
      <c r="P31" s="330"/>
      <c r="Q31" s="330"/>
      <c r="R31" s="330"/>
      <c r="S31" s="330"/>
      <c r="T31" s="330"/>
      <c r="U31" s="330"/>
      <c r="V31" s="330"/>
      <c r="W31" s="330"/>
      <c r="X31" s="759"/>
      <c r="Y31" s="714"/>
      <c r="Z31" s="715"/>
      <c r="AA31" s="715"/>
      <c r="AB31" s="715"/>
      <c r="AC31" s="715"/>
      <c r="AD31" s="716"/>
      <c r="AE31" s="759"/>
      <c r="AF31" s="178"/>
      <c r="AG31" s="178"/>
      <c r="AH31" s="178"/>
      <c r="AI31" s="178"/>
      <c r="AK31" s="178"/>
    </row>
    <row r="32" spans="1:37" ht="15" customHeight="1" x14ac:dyDescent="0.2">
      <c r="A32" s="33" t="s">
        <v>32</v>
      </c>
      <c r="B32" s="43" t="s">
        <v>458</v>
      </c>
      <c r="C32" s="758">
        <f>C20+C30</f>
        <v>0</v>
      </c>
      <c r="D32" s="772">
        <f>D20+D30</f>
        <v>0</v>
      </c>
      <c r="E32" s="215">
        <f>SUM(C32:D32)</f>
        <v>0</v>
      </c>
      <c r="F32" s="758">
        <f>F20+F30</f>
        <v>0</v>
      </c>
      <c r="G32" s="772">
        <f>G20+G30</f>
        <v>0</v>
      </c>
      <c r="H32" s="215">
        <f>SUM(F32:G32)</f>
        <v>0</v>
      </c>
      <c r="I32" s="758">
        <f>I20+I30</f>
        <v>0</v>
      </c>
      <c r="J32" s="772">
        <f>J20+J30</f>
        <v>0</v>
      </c>
      <c r="K32" s="215">
        <f>SUM(I32:J32)</f>
        <v>0</v>
      </c>
      <c r="L32" s="758">
        <f>L20+L30</f>
        <v>0</v>
      </c>
      <c r="M32" s="772">
        <f>M20+M30</f>
        <v>0</v>
      </c>
      <c r="N32" s="215">
        <f>SUM(L32:M32)</f>
        <v>0</v>
      </c>
      <c r="O32" s="758">
        <f>O20+O30</f>
        <v>0</v>
      </c>
      <c r="P32" s="772">
        <f>P20+P30</f>
        <v>0</v>
      </c>
      <c r="Q32" s="215">
        <f>SUM(O32:P32)</f>
        <v>0</v>
      </c>
      <c r="R32" s="758">
        <f>R20+R30</f>
        <v>0</v>
      </c>
      <c r="S32" s="772">
        <f>S20+S30</f>
        <v>0</v>
      </c>
      <c r="T32" s="215">
        <f>SUM(R32:S32)</f>
        <v>0</v>
      </c>
      <c r="U32" s="758">
        <f>U20+U30</f>
        <v>0</v>
      </c>
      <c r="V32" s="772">
        <f>V20+V30</f>
        <v>0</v>
      </c>
      <c r="W32" s="772">
        <f>SUM(U32:V32)</f>
        <v>0</v>
      </c>
      <c r="X32" s="759"/>
      <c r="Y32" s="588">
        <f>IF(AND(E32=0,H32=0),0,IF(AND(E32=0,H32&gt;0),1,IF(AND(E32=0,H32&lt;0),-1,(H32-E32)/ABS(E32))))</f>
        <v>0</v>
      </c>
      <c r="Z32" s="589">
        <f>IF(AND(H32=0,K32=0),0,IF(AND(H32=0,K32&gt;0),1,IF(AND(H32=0,K32&lt;0),-1,(K32-H32)/ABS(H32))))</f>
        <v>0</v>
      </c>
      <c r="AA32" s="589">
        <f>IF(AND(K32=0,N32=0),0,IF(AND(K32=0,N32&gt;0),1,IF(AND(K32=0,N32&lt;0),-1,(N32-K32)/ABS(K32))))</f>
        <v>0</v>
      </c>
      <c r="AB32" s="589">
        <f>IF(AND(N32=0,Q32=0),0,IF(AND(N32=0,Q32&gt;0),1,IF(AND(N32=0,Q32&lt;0),-1,(Q32-N32)/ABS(N32))))</f>
        <v>0</v>
      </c>
      <c r="AC32" s="589">
        <f>IF(AND(Q32=0,T32=0),0,IF(AND(Q32=0,T32&gt;0),1,IF(AND(Q32=0,T32&lt;0),-1,(T32-Q32)/ABS(Q32))))</f>
        <v>0</v>
      </c>
      <c r="AD32" s="683">
        <f>IF(AND(T32=0,W32=0),0,IF(AND(T32=0,W32&gt;0),1,IF(AND(T32=0,W32&lt;0),-1,(W32-T32)/ABS(T32))))</f>
        <v>0</v>
      </c>
      <c r="AE32" s="759"/>
      <c r="AF32" s="178"/>
      <c r="AG32" s="178"/>
      <c r="AH32" s="178"/>
      <c r="AI32" s="178"/>
      <c r="AK32" s="178"/>
    </row>
    <row r="33" spans="1:37" ht="17.25" customHeight="1" x14ac:dyDescent="0.2">
      <c r="A33" s="1675"/>
      <c r="B33" s="1675"/>
      <c r="C33" s="1675"/>
      <c r="D33" s="1675"/>
      <c r="E33" s="1675"/>
      <c r="F33" s="1675"/>
      <c r="G33" s="1675"/>
      <c r="H33" s="1675"/>
      <c r="I33" s="1675"/>
      <c r="J33" s="1675"/>
      <c r="K33" s="1675"/>
      <c r="L33" s="1675"/>
      <c r="M33" s="1675"/>
      <c r="N33" s="1675"/>
      <c r="O33" s="1675"/>
      <c r="P33" s="1675"/>
      <c r="Q33" s="1675"/>
      <c r="R33" s="1675"/>
      <c r="S33" s="1675"/>
      <c r="T33" s="1675"/>
      <c r="U33" s="1675"/>
      <c r="V33" s="1675"/>
      <c r="W33" s="1675"/>
      <c r="AF33" s="178"/>
      <c r="AG33" s="178"/>
      <c r="AH33" s="178"/>
      <c r="AI33" s="178"/>
      <c r="AK33" s="178"/>
    </row>
    <row r="34" spans="1:37" ht="17.25" customHeight="1" x14ac:dyDescent="0.2">
      <c r="AF34" s="178"/>
      <c r="AG34" s="178"/>
      <c r="AH34" s="178"/>
      <c r="AI34" s="178"/>
      <c r="AK34" s="178"/>
    </row>
  </sheetData>
  <mergeCells count="56">
    <mergeCell ref="A1:B1"/>
    <mergeCell ref="AD9:AD10"/>
    <mergeCell ref="Y6:AD8"/>
    <mergeCell ref="Y5:AD5"/>
    <mergeCell ref="I5:K5"/>
    <mergeCell ref="I6:K6"/>
    <mergeCell ref="I7:K7"/>
    <mergeCell ref="Y9:Y10"/>
    <mergeCell ref="Z9:Z10"/>
    <mergeCell ref="AA9:AA10"/>
    <mergeCell ref="AB9:AB10"/>
    <mergeCell ref="AC9:AC10"/>
    <mergeCell ref="W8:W10"/>
    <mergeCell ref="P8:P10"/>
    <mergeCell ref="Q8:Q10"/>
    <mergeCell ref="R8:R10"/>
    <mergeCell ref="C4:H4"/>
    <mergeCell ref="S8:S10"/>
    <mergeCell ref="I4:W4"/>
    <mergeCell ref="A4:B5"/>
    <mergeCell ref="C6:E6"/>
    <mergeCell ref="C7:E7"/>
    <mergeCell ref="F5:H5"/>
    <mergeCell ref="F8:F10"/>
    <mergeCell ref="G8:G10"/>
    <mergeCell ref="H8:H10"/>
    <mergeCell ref="U6:W6"/>
    <mergeCell ref="U7:W7"/>
    <mergeCell ref="R5:T5"/>
    <mergeCell ref="R6:T6"/>
    <mergeCell ref="R7:T7"/>
    <mergeCell ref="O5:Q5"/>
    <mergeCell ref="U5:W5"/>
    <mergeCell ref="C5:E5"/>
    <mergeCell ref="A8:B10"/>
    <mergeCell ref="C8:C10"/>
    <mergeCell ref="D8:D10"/>
    <mergeCell ref="E8:E10"/>
    <mergeCell ref="F6:H6"/>
    <mergeCell ref="F7:H7"/>
    <mergeCell ref="O7:Q7"/>
    <mergeCell ref="L5:N5"/>
    <mergeCell ref="L6:N6"/>
    <mergeCell ref="L7:N7"/>
    <mergeCell ref="O6:Q6"/>
    <mergeCell ref="A33:W33"/>
    <mergeCell ref="N8:N10"/>
    <mergeCell ref="O8:O10"/>
    <mergeCell ref="T8:T10"/>
    <mergeCell ref="U8:U10"/>
    <mergeCell ref="V8:V10"/>
    <mergeCell ref="I8:I10"/>
    <mergeCell ref="J8:J10"/>
    <mergeCell ref="K8:K10"/>
    <mergeCell ref="L8:L10"/>
    <mergeCell ref="M8:M10"/>
  </mergeCells>
  <phoneticPr fontId="34" type="noConversion"/>
  <conditionalFormatting sqref="C13:C32 F13:F32 I13:I32 L13:L32 O13:O32 R13:R32 U13:U32">
    <cfRule type="cellIs" dxfId="141" priority="43" operator="equal">
      <formula>0</formula>
    </cfRule>
  </conditionalFormatting>
  <conditionalFormatting sqref="C7:E7">
    <cfRule type="expression" dxfId="140" priority="684">
      <formula>IF(AND(ISBLANK(#REF!)=FALSE,YEAR0-DATE(YEAR(YEAR1)-1, MONTH(YEAR1), DAY(YEAR1))&lt;&gt;0),1,0)</formula>
    </cfRule>
  </conditionalFormatting>
  <conditionalFormatting sqref="C13:E20 C23:E30 C32:E32">
    <cfRule type="expression" dxfId="139" priority="23">
      <formula>IF(YEAR1_TOGGLE=0,1,0)</formula>
    </cfRule>
  </conditionalFormatting>
  <conditionalFormatting sqref="C7:H7">
    <cfRule type="expression" dxfId="138" priority="16">
      <formula>IF(YEAR1-DATE(YEAR(YEAR2)-1, MONTH(YEAR2), DAY(YEAR2))&lt;&gt;0,1,0)</formula>
    </cfRule>
  </conditionalFormatting>
  <conditionalFormatting sqref="D13:E21 D22">
    <cfRule type="cellIs" dxfId="137" priority="42" operator="equal">
      <formula>0</formula>
    </cfRule>
  </conditionalFormatting>
  <conditionalFormatting sqref="D23:E32">
    <cfRule type="cellIs" dxfId="136" priority="24" operator="equal">
      <formula>0</formula>
    </cfRule>
  </conditionalFormatting>
  <conditionalFormatting sqref="F13:H20 F23:H30 F32:H32">
    <cfRule type="expression" dxfId="135" priority="22">
      <formula>IF(YEAR2_TOGGLE=0,1,0)</formula>
    </cfRule>
  </conditionalFormatting>
  <conditionalFormatting sqref="F7:K7">
    <cfRule type="expression" dxfId="134" priority="15">
      <formula>IF(YEAR2-DATE(YEAR(YEAR3)-1, MONTH(YEAR3), DAY(YEAR3))&lt;&gt;0,1,0)</formula>
    </cfRule>
  </conditionalFormatting>
  <conditionalFormatting sqref="G13:H21 G23:H32 G22">
    <cfRule type="cellIs" dxfId="133" priority="38" operator="equal">
      <formula>0</formula>
    </cfRule>
  </conditionalFormatting>
  <conditionalFormatting sqref="I13:K20 I23:K30 I32:K32">
    <cfRule type="expression" dxfId="132" priority="21">
      <formula>IF(YEAR3_TOGGLE=0,1,0)</formula>
    </cfRule>
  </conditionalFormatting>
  <conditionalFormatting sqref="I7:N7">
    <cfRule type="expression" dxfId="131" priority="14">
      <formula>IF(YEAR3-DATE(YEAR(YEAR4)-1, MONTH(YEAR4), DAY(YEAR4))&lt;&gt;0,1,0)</formula>
    </cfRule>
  </conditionalFormatting>
  <conditionalFormatting sqref="J13:K21 J23:K32 J22">
    <cfRule type="cellIs" dxfId="130" priority="36" operator="equal">
      <formula>0</formula>
    </cfRule>
  </conditionalFormatting>
  <conditionalFormatting sqref="L13:N20 L23:N30 L32:N32">
    <cfRule type="expression" dxfId="129" priority="20">
      <formula>IF(YEAR4_TOGGLE=0,1,0)</formula>
    </cfRule>
  </conditionalFormatting>
  <conditionalFormatting sqref="L7:Q7">
    <cfRule type="expression" dxfId="128" priority="13">
      <formula>IF(YEAR4-DATE(YEAR(YEAR5)-1, MONTH(YEAR5), DAY(YEAR5))&lt;&gt;0,1,0)</formula>
    </cfRule>
  </conditionalFormatting>
  <conditionalFormatting sqref="M13:N21 M23:N32 M22">
    <cfRule type="cellIs" dxfId="127" priority="34" operator="equal">
      <formula>0</formula>
    </cfRule>
  </conditionalFormatting>
  <conditionalFormatting sqref="O13:Q20 O23:Q30 O32:Q32">
    <cfRule type="expression" dxfId="126" priority="19">
      <formula>IF(YEAR5_TOGGLE=0,1,0)</formula>
    </cfRule>
  </conditionalFormatting>
  <conditionalFormatting sqref="O7:T7">
    <cfRule type="expression" dxfId="125" priority="12">
      <formula>IF(YEAR5-DATE(YEAR(YEAR6)-1, MONTH(YEAR6), DAY(YEAR6))&lt;&gt;0,1,0)</formula>
    </cfRule>
  </conditionalFormatting>
  <conditionalFormatting sqref="P13:Q21 P23:Q32 P22">
    <cfRule type="cellIs" dxfId="124" priority="32" operator="equal">
      <formula>0</formula>
    </cfRule>
  </conditionalFormatting>
  <conditionalFormatting sqref="R13:T20 R23:T30 R32:T32">
    <cfRule type="expression" dxfId="123" priority="18">
      <formula>IF(YEAR6_TOGGLE=0,1,0)</formula>
    </cfRule>
  </conditionalFormatting>
  <conditionalFormatting sqref="R7:W7">
    <cfRule type="expression" dxfId="122" priority="11">
      <formula>IF(YEAR6-DATE(YEAR(YEAR7)-1, MONTH(YEAR7), DAY(YEAR7))&lt;&gt;0,1,0)</formula>
    </cfRule>
  </conditionalFormatting>
  <conditionalFormatting sqref="S13:T21 S23:T32 S22">
    <cfRule type="cellIs" dxfId="121" priority="30" operator="equal">
      <formula>0</formula>
    </cfRule>
  </conditionalFormatting>
  <conditionalFormatting sqref="U13:W20 U23:W30 U32:W32">
    <cfRule type="expression" dxfId="120" priority="17">
      <formula>IF(YEAR7_TOGGLE=0,1,0)</formula>
    </cfRule>
  </conditionalFormatting>
  <conditionalFormatting sqref="V13:W21 V23:W32 V22">
    <cfRule type="cellIs" dxfId="119" priority="28" operator="equal">
      <formula>0</formula>
    </cfRule>
  </conditionalFormatting>
  <conditionalFormatting sqref="Y13:Y20 Y23:Y30 Y32">
    <cfRule type="expression" dxfId="118" priority="10">
      <formula>IF(OR(YEAR1_TOGGLE=0, YEAR2_TOGGLE=0),1,0)</formula>
    </cfRule>
  </conditionalFormatting>
  <conditionalFormatting sqref="Y11:AD32">
    <cfRule type="expression" dxfId="117" priority="26">
      <formula>IF(ABS(Y11)&gt;=0.1,1,0)</formula>
    </cfRule>
    <cfRule type="cellIs" dxfId="116" priority="27" operator="equal">
      <formula>0</formula>
    </cfRule>
  </conditionalFormatting>
  <conditionalFormatting sqref="Z13:Z20 Z23:Z30 Z32">
    <cfRule type="expression" dxfId="115" priority="9">
      <formula>IF(OR(YEAR2_TOGGLE=0, YEAR3_TOGGLE=0),1,0)</formula>
    </cfRule>
  </conditionalFormatting>
  <conditionalFormatting sqref="AA13:AA20 AA23:AA30 AA32">
    <cfRule type="expression" dxfId="114" priority="8">
      <formula>IF(OR(YEAR3_TOGGLE=0, YEAR4_TOGGLE=0),1,0)</formula>
    </cfRule>
  </conditionalFormatting>
  <conditionalFormatting sqref="AB13:AB20 AB23:AB30 AB32">
    <cfRule type="expression" dxfId="113" priority="7">
      <formula>IF(OR(YEAR4_TOGGLE=0, YEAR5_TOGGLE=0),1,0)</formula>
    </cfRule>
  </conditionalFormatting>
  <conditionalFormatting sqref="AC13:AC20 AC23:AC30 AC32">
    <cfRule type="expression" dxfId="112" priority="6">
      <formula>IF(OR(YEAR5_TOGGLE=0, YEAR6_TOGGLE=0),1,0)</formula>
    </cfRule>
  </conditionalFormatting>
  <conditionalFormatting sqref="AD13:AD20 AD23:AD30 AD32">
    <cfRule type="expression" dxfId="111" priority="5">
      <formula>IF(OR(YEAR6_TOGGLE=0, YEAR7_TOGGLE=0),1,0)</formula>
    </cfRule>
  </conditionalFormatting>
  <pageMargins left="0.70866141732283472" right="0.70866141732283472" top="0.74803149606299213" bottom="0.74803149606299213" header="0.31496062992125984" footer="0.31496062992125984"/>
  <pageSetup paperSize="9" scale="65" fitToWidth="2"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DA604EEA-6AB2-4467-A6CA-B58DCD168B74}">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c1bf1e10-24de-4224-8857-3e0adc50bd80"/>
    <ds:schemaRef ds:uri="http://schemas.microsoft.com/office/infopath/2007/PartnerControls"/>
    <ds:schemaRef ds:uri="http://schemas.openxmlformats.org/package/2006/metadata/core-properties"/>
    <ds:schemaRef ds:uri="f60550e0-ae6a-4441-8186-c0b0c7490468"/>
    <ds:schemaRef ds:uri="http://www.w3.org/XML/1998/namespace"/>
  </ds:schemaRefs>
</ds:datastoreItem>
</file>

<file path=customXml/itemProps2.xml><?xml version="1.0" encoding="utf-8"?>
<ds:datastoreItem xmlns:ds="http://schemas.openxmlformats.org/officeDocument/2006/customXml" ds:itemID="{6F7D05C4-45E6-4B96-8063-DE65761AC55F}">
  <ds:schemaRefs>
    <ds:schemaRef ds:uri="http://schemas.microsoft.com/sharepoint/v3/contenttype/forms"/>
  </ds:schemaRefs>
</ds:datastoreItem>
</file>

<file path=customXml/itemProps3.xml><?xml version="1.0" encoding="utf-8"?>
<ds:datastoreItem xmlns:ds="http://schemas.openxmlformats.org/officeDocument/2006/customXml" ds:itemID="{61EFAC26-391F-4AFC-BE7F-1C0A5A6E63CC}"/>
</file>

<file path=customXml/itemProps4.xml><?xml version="1.0" encoding="utf-8"?>
<ds:datastoreItem xmlns:ds="http://schemas.openxmlformats.org/officeDocument/2006/customXml" ds:itemID="{73763FF2-3536-462F-A362-21A2FBA6A8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210</vt:i4>
      </vt:variant>
    </vt:vector>
  </HeadingPairs>
  <TitlesOfParts>
    <vt:vector size="227" baseType="lpstr">
      <vt:lpstr>Information</vt:lpstr>
      <vt:lpstr>Assumptions</vt:lpstr>
      <vt:lpstr>1 Inc and Exp</vt:lpstr>
      <vt:lpstr>2 Financial position</vt:lpstr>
      <vt:lpstr>3 Cash flow</vt:lpstr>
      <vt:lpstr>4 Income</vt:lpstr>
      <vt:lpstr>5 Research</vt:lpstr>
      <vt:lpstr>6 Fees</vt:lpstr>
      <vt:lpstr>7 FTEs</vt:lpstr>
      <vt:lpstr>7a FTE Domicile</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lpstr>T10_datacols_a1</vt:lpstr>
      <vt:lpstr>T10_datacols_a2</vt:lpstr>
      <vt:lpstr>T10_datacols_b1</vt:lpstr>
      <vt:lpstr>T10_datacols_b2</vt:lpstr>
      <vt:lpstr>T10_datacols_c1</vt:lpstr>
      <vt:lpstr>T10_datacols_c2</vt:lpstr>
      <vt:lpstr>T10_hide</vt:lpstr>
      <vt:lpstr>T10_hidecols_A</vt:lpstr>
      <vt:lpstr>T10_hidecols1</vt:lpstr>
      <vt:lpstr>T10_hidecols2</vt:lpstr>
      <vt:lpstr>T10_hiderows</vt:lpstr>
      <vt:lpstr>T10_hiderows1</vt:lpstr>
      <vt:lpstr>T10_rowtags_a1</vt:lpstr>
      <vt:lpstr>T10_rowtags_a2</vt:lpstr>
      <vt:lpstr>T10_rowtags_a3</vt:lpstr>
      <vt:lpstr>T10_rowtags_a4</vt:lpstr>
      <vt:lpstr>T10_rowtags_b</vt:lpstr>
      <vt:lpstr>T10_rowtags_c</vt:lpstr>
      <vt:lpstr>T10_rowvars</vt:lpstr>
      <vt:lpstr>T10pre_datacols</vt:lpstr>
      <vt:lpstr>T11_1a_1</vt:lpstr>
      <vt:lpstr>T11_1a_2</vt:lpstr>
      <vt:lpstr>T11_1a_3</vt:lpstr>
      <vt:lpstr>T11_1a_4</vt:lpstr>
      <vt:lpstr>T11_1b_1</vt:lpstr>
      <vt:lpstr>T11_1b_2</vt:lpstr>
      <vt:lpstr>T11_1b_3</vt:lpstr>
      <vt:lpstr>T11_1b_4</vt:lpstr>
      <vt:lpstr>T11_1c_1</vt:lpstr>
      <vt:lpstr>T11_1c_2</vt:lpstr>
      <vt:lpstr>T11_1c_3</vt:lpstr>
      <vt:lpstr>T11_1c_4</vt:lpstr>
      <vt:lpstr>T11_datacols_a1</vt:lpstr>
      <vt:lpstr>T11_datacols_a2</vt:lpstr>
      <vt:lpstr>T11_datacols_b1</vt:lpstr>
      <vt:lpstr>T11_datacols_b2</vt:lpstr>
      <vt:lpstr>T11_datacols_b3</vt:lpstr>
      <vt:lpstr>T11_datacols_b4</vt:lpstr>
      <vt:lpstr>T11_datacols_b5</vt:lpstr>
      <vt:lpstr>T11_datacols_c1</vt:lpstr>
      <vt:lpstr>T11_datacols_c2</vt:lpstr>
      <vt:lpstr>T11_datacols_c3</vt:lpstr>
      <vt:lpstr>T11_datacols_c4</vt:lpstr>
      <vt:lpstr>T11_datacols_c5</vt:lpstr>
      <vt:lpstr>T11_datacols_d1</vt:lpstr>
      <vt:lpstr>T11_datacols_d2</vt:lpstr>
      <vt:lpstr>T11_datacols_e1</vt:lpstr>
      <vt:lpstr>T11_datacols_e2</vt:lpstr>
      <vt:lpstr>T11_hide</vt:lpstr>
      <vt:lpstr>T11_hidecols_A</vt:lpstr>
      <vt:lpstr>T11_hidecols1</vt:lpstr>
      <vt:lpstr>T11_hidecols2</vt:lpstr>
      <vt:lpstr>T11_hiderows</vt:lpstr>
      <vt:lpstr>T11_hiderows1</vt:lpstr>
      <vt:lpstr>T11_rowtags_a1</vt:lpstr>
      <vt:lpstr>T11_rowtags_a10</vt:lpstr>
      <vt:lpstr>T11_rowtags_a2</vt:lpstr>
      <vt:lpstr>T11_rowtags_a3</vt:lpstr>
      <vt:lpstr>T11_rowtags_a4</vt:lpstr>
      <vt:lpstr>T11_rowtags_a5</vt:lpstr>
      <vt:lpstr>T11_rowtags_a6</vt:lpstr>
      <vt:lpstr>T11_rowtags_a7</vt:lpstr>
      <vt:lpstr>T11_rowtags_a8</vt:lpstr>
      <vt:lpstr>T11_rowtags_a9</vt:lpstr>
      <vt:lpstr>T11_rowtags_b</vt:lpstr>
      <vt:lpstr>T11_rowtags_c</vt:lpstr>
      <vt:lpstr>T11_rowtags_d1</vt:lpstr>
      <vt:lpstr>T11_rowtags_d2</vt:lpstr>
      <vt:lpstr>T11_rowtags_d3</vt:lpstr>
      <vt:lpstr>T11_rowtags_d4</vt:lpstr>
      <vt:lpstr>T11_rowtags_d5</vt:lpstr>
      <vt:lpstr>T11_rowtags_d6</vt:lpstr>
      <vt:lpstr>T11_rowtags_d7</vt:lpstr>
      <vt:lpstr>T11_rowtags_e1</vt:lpstr>
      <vt:lpstr>T11_rowtags_e2</vt:lpstr>
      <vt:lpstr>T11_rowtags_e3</vt:lpstr>
      <vt:lpstr>T11_rowvars</vt:lpstr>
      <vt:lpstr>T11pre_datacols</vt:lpstr>
      <vt:lpstr>T11pre_datacols1</vt:lpstr>
      <vt:lpstr>T11pre_datacols2</vt:lpstr>
      <vt:lpstr>T11pre_datacols3</vt:lpstr>
      <vt:lpstr>T11pre_datacols4</vt:lpstr>
      <vt:lpstr>T12_datacols1</vt:lpstr>
      <vt:lpstr>T12_datacols2</vt:lpstr>
      <vt:lpstr>T12_hide</vt:lpstr>
      <vt:lpstr>T12_hidecols</vt:lpstr>
      <vt:lpstr>T12_hidecols1</vt:lpstr>
      <vt:lpstr>T12_hidecols2</vt:lpstr>
      <vt:lpstr>T12_hiderows</vt:lpstr>
      <vt:lpstr>T12_rowtags1</vt:lpstr>
      <vt:lpstr>T12_rowtags2</vt:lpstr>
      <vt:lpstr>T12_rowtags3</vt:lpstr>
      <vt:lpstr>T12_rowtags4</vt:lpstr>
      <vt:lpstr>T12_rowvars</vt:lpstr>
      <vt:lpstr>T13_datacols1</vt:lpstr>
      <vt:lpstr>T13_datacols2</vt:lpstr>
      <vt:lpstr>T13_datacols3</vt:lpstr>
      <vt:lpstr>T13_hide</vt:lpstr>
      <vt:lpstr>T13_hidecols</vt:lpstr>
      <vt:lpstr>T13_hidecols1</vt:lpstr>
      <vt:lpstr>T13_hidecols2</vt:lpstr>
      <vt:lpstr>T13_hiderows</vt:lpstr>
      <vt:lpstr>T13_hiderows1</vt:lpstr>
      <vt:lpstr>T13_rowtags</vt:lpstr>
      <vt:lpstr>T13_rowvars</vt:lpstr>
      <vt:lpstr>T13pre_datacols</vt:lpstr>
      <vt:lpstr>T14_datacols1</vt:lpstr>
      <vt:lpstr>T14_datacols2</vt:lpstr>
      <vt:lpstr>T14_hide</vt:lpstr>
      <vt:lpstr>T14_hidecols_A</vt:lpstr>
      <vt:lpstr>T14_hidecols1</vt:lpstr>
      <vt:lpstr>T14_hidecols2</vt:lpstr>
      <vt:lpstr>T14_hidecols3</vt:lpstr>
      <vt:lpstr>T14_rowtags1</vt:lpstr>
      <vt:lpstr>T14_rowvars</vt:lpstr>
      <vt:lpstr>T14pre_datacols1</vt:lpstr>
      <vt:lpstr>T14pre_datacols2</vt:lpstr>
      <vt:lpstr>T15_datacols1</vt:lpstr>
      <vt:lpstr>T15_datacols2</vt:lpstr>
      <vt:lpstr>T15_hide</vt:lpstr>
      <vt:lpstr>T15_hidecols_A</vt:lpstr>
      <vt:lpstr>T15_hidecols1</vt:lpstr>
      <vt:lpstr>T15_hidecols2</vt:lpstr>
      <vt:lpstr>T15_hiderows</vt:lpstr>
      <vt:lpstr>T15_hiderows1</vt:lpstr>
      <vt:lpstr>T15_rowtags1</vt:lpstr>
      <vt:lpstr>T15_rowtags2</vt:lpstr>
      <vt:lpstr>T15_rowtags3</vt:lpstr>
      <vt:lpstr>T15_rowvars</vt:lpstr>
      <vt:lpstr>T7_hide</vt:lpstr>
      <vt:lpstr>T7_hidecols_A</vt:lpstr>
      <vt:lpstr>T7_hidecols1</vt:lpstr>
      <vt:lpstr>T7_hidecols2</vt:lpstr>
      <vt:lpstr>T7_rowtags1</vt:lpstr>
      <vt:lpstr>T7_rowtags2</vt:lpstr>
      <vt:lpstr>T7_rowtags3</vt:lpstr>
      <vt:lpstr>T7_rowvars</vt:lpstr>
      <vt:lpstr>T8_datacols1</vt:lpstr>
      <vt:lpstr>T8_datacols2</vt:lpstr>
      <vt:lpstr>T8_hide</vt:lpstr>
      <vt:lpstr>T8_hidecols</vt:lpstr>
      <vt:lpstr>T8_hidecols1</vt:lpstr>
      <vt:lpstr>T8_hidecols2</vt:lpstr>
      <vt:lpstr>T8_hidecols3</vt:lpstr>
      <vt:lpstr>T8_hidecols4</vt:lpstr>
      <vt:lpstr>T8_hidecols5</vt:lpstr>
      <vt:lpstr>T8_hidecols6</vt:lpstr>
      <vt:lpstr>T8_hidecols7</vt:lpstr>
      <vt:lpstr>T8_hidecols8</vt:lpstr>
      <vt:lpstr>T8_hiderows_A</vt:lpstr>
      <vt:lpstr>T8_hiderows_B</vt:lpstr>
      <vt:lpstr>T8_hiderows_C</vt:lpstr>
      <vt:lpstr>T8_hiderows1</vt:lpstr>
      <vt:lpstr>T8_hiderows2</vt:lpstr>
      <vt:lpstr>T8_hiderows3</vt:lpstr>
      <vt:lpstr>T8_hiderows4</vt:lpstr>
      <vt:lpstr>T8_hiderows5</vt:lpstr>
      <vt:lpstr>T8_hiderowsB</vt:lpstr>
      <vt:lpstr>T8_rowtags1</vt:lpstr>
      <vt:lpstr>T8_rowtags2</vt:lpstr>
      <vt:lpstr>T8_rowtags3</vt:lpstr>
      <vt:lpstr>T8_rowtags4</vt:lpstr>
      <vt:lpstr>T8_rowtags5</vt:lpstr>
      <vt:lpstr>T8_rowtags6</vt:lpstr>
      <vt:lpstr>T8_rowtags7</vt:lpstr>
      <vt:lpstr>T8_rowtags8</vt:lpstr>
      <vt:lpstr>T8_rowtags9</vt:lpstr>
      <vt:lpstr>T8_rowvars</vt:lpstr>
      <vt:lpstr>T9_datacols1</vt:lpstr>
      <vt:lpstr>T9_datacols2</vt:lpstr>
      <vt:lpstr>T9_hide</vt:lpstr>
      <vt:lpstr>T9_hidecols_A</vt:lpstr>
      <vt:lpstr>T9_hidecols1</vt:lpstr>
      <vt:lpstr>T9_hidecols2</vt:lpstr>
      <vt:lpstr>T9_hidecols3</vt:lpstr>
      <vt:lpstr>T9_hidecols4</vt:lpstr>
      <vt:lpstr>T9_hiderows</vt:lpstr>
      <vt:lpstr>T9_hiderows1</vt:lpstr>
      <vt:lpstr>T9_hiderows2</vt:lpstr>
      <vt:lpstr>T9_rowtags1</vt:lpstr>
      <vt:lpstr>T9_rowtags2</vt:lpstr>
      <vt:lpstr>T9_rowtags3</vt:lpstr>
      <vt:lpstr>T9_rowtags4</vt:lpstr>
      <vt:lpstr>T9_rowtags5</vt:lpstr>
      <vt:lpstr>T9_rowvars</vt:lpstr>
      <vt:lpstr>T9pre_datacols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Return 2024 sample workbook</dc:title>
  <dc:subject/>
  <dc:creator>Laura Davies [7419]</dc:creator>
  <cp:keywords/>
  <dc:description/>
  <cp:lastModifiedBy>Philip Purser-Hallard</cp:lastModifiedBy>
  <cp:revision/>
  <dcterms:created xsi:type="dcterms:W3CDTF">2019-05-01T16:29:17Z</dcterms:created>
  <dcterms:modified xsi:type="dcterms:W3CDTF">2025-06-11T10:55:22Z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Order">
    <vt:r8>1200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